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21-22" sheetId="1" r:id="rId1"/>
  </sheets>
  <definedNames>
    <definedName name="_xlnm.Print_Area" localSheetId="0">'2021-22'!$A$1:$G$126</definedName>
  </definedNames>
  <calcPr fullCalcOnLoad="1"/>
</workbook>
</file>

<file path=xl/sharedStrings.xml><?xml version="1.0" encoding="utf-8"?>
<sst xmlns="http://schemas.openxmlformats.org/spreadsheetml/2006/main" count="341" uniqueCount="157">
  <si>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</si>
  <si>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</si>
  <si>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</si>
  <si>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</si>
  <si>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</si>
  <si>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</si>
  <si>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</si>
  <si>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</si>
  <si>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</si>
  <si>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</si>
  <si>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</si>
  <si>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</si>
  <si>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</si>
  <si>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</si>
  <si>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</si>
  <si>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</si>
  <si>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</si>
  <si>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</si>
  <si>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</si>
  <si>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</si>
  <si>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</si>
  <si>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</si>
  <si>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</si>
  <si>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</si>
  <si>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</si>
  <si>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</si>
  <si>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</si>
  <si>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</si>
  <si>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</si>
  <si>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</si>
  <si>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</si>
  <si>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</si>
  <si>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</si>
  <si>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</si>
  <si>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</si>
  <si>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 xml:space="preserve">Наименование </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</si>
  <si>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</si>
  <si>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</si>
  <si>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</si>
  <si>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</si>
  <si>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</si>
  <si>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</si>
  <si>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</si>
  <si>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</si>
  <si>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</si>
  <si>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</si>
  <si>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</si>
  <si>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</si>
  <si>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</si>
  <si>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</si>
  <si>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</si>
  <si>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</si>
  <si>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</si>
  <si>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</si>
  <si>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</si>
  <si>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</si>
  <si>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</si>
  <si>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</si>
  <si>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</si>
  <si>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</si>
  <si>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</si>
  <si>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</si>
  <si>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</si>
  <si>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</si>
  <si>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</si>
  <si>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</si>
  <si>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</si>
  <si>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</si>
  <si>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</si>
  <si>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</si>
  <si>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</si>
  <si>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</si>
  <si>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</si>
  <si>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</si>
  <si>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</si>
  <si>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Условно утвержденные расходы</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</si>
  <si>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</si>
  <si>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</si>
  <si>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</si>
  <si>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</si>
  <si>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</si>
  <si>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</si>
  <si>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</si>
  <si>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</si>
  <si>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</si>
  <si>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</si>
  <si>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</si>
  <si>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</si>
  <si>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</si>
  <si>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</si>
  <si>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</si>
  <si>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</si>
  <si>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</si>
  <si>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</si>
  <si>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</si>
  <si>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</si>
  <si>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</si>
  <si>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</si>
  <si>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</si>
  <si>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</si>
  <si>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</si>
  <si>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</si>
  <si>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</si>
  <si>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Национальная экономика</t>
  </si>
  <si>
    <t>0400</t>
  </si>
  <si>
    <t>Общеэкономические вопросы</t>
  </si>
  <si>
    <t>0401</t>
  </si>
  <si>
    <t>51000 00100</t>
  </si>
  <si>
    <t>60000 00130</t>
  </si>
  <si>
    <t>41000 00170</t>
  </si>
  <si>
    <t>51200 00240</t>
  </si>
  <si>
    <t>50500 00230</t>
  </si>
  <si>
    <t>51100 G0860</t>
  </si>
  <si>
    <t>51100 G0870</t>
  </si>
  <si>
    <t>45000 00200</t>
  </si>
  <si>
    <t>45700 00251</t>
  </si>
  <si>
    <t>45700 00252</t>
  </si>
  <si>
    <t>02000 00050</t>
  </si>
  <si>
    <t>09200 00900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</si>
  <si>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</si>
  <si>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</si>
  <si>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</si>
  <si>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</si>
  <si>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</si>
  <si>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</si>
  <si>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</si>
  <si>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</si>
  <si>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</si>
  <si>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</si>
  <si>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</si>
  <si>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</si>
  <si>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</si>
  <si>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</si>
  <si>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</si>
  <si>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</si>
  <si>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</si>
  <si>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</si>
  <si>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Приложение № 8</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</si>
  <si>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</si>
  <si>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</si>
  <si>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</si>
  <si>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</si>
  <si>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79502 00570</t>
  </si>
  <si>
    <t>79504 00490</t>
  </si>
  <si>
    <t>79503 00540</t>
  </si>
  <si>
    <t>Социальное обеспечение и иные выплаты населению</t>
  </si>
  <si>
    <t xml:space="preserve">Социальное обеспечение населения </t>
  </si>
  <si>
    <t>1003</t>
  </si>
  <si>
    <t>2021 г. (тыс.руб.)</t>
  </si>
  <si>
    <t>2022 г.  (тыс.руб.)</t>
  </si>
  <si>
    <t>№ п/п</t>
  </si>
  <si>
    <t>ВЕДОМСТВЕННАЯ СТРУКТУРА РАСХОДОВ БЮДЖЕТА ВНУТРИГОРОДСКОГО МУНИЦИПАЛЬНОГО ОБРАЗОВАНИЯ САНКТ-ПЕТЕРБУРГА                       МУНИЦИПАЛЬНЫЙ  ОКРУГ СЕРГИЕВСКОЕ НА  2022-2023 гг</t>
  </si>
  <si>
    <t>к решению МС  МО   МО Сергиевское  №      от                    2020 г.</t>
  </si>
  <si>
    <t>ПРОЕКТ</t>
  </si>
  <si>
    <t>Гражданская оборона</t>
  </si>
  <si>
    <t>Защита населения и территории от чрезвычайных ситуаций природного и техногенного характера, пожарная безопасность</t>
  </si>
  <si>
    <t>0310</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</si>
</sst>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9">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b/>
      <sz val="10"/>
      <name val="Arial Cyr"/>
      <family val="2"/>
    </font>
    <font>
      <sz val="10"/>
      <color indexed="8"/>
      <name val="Calibri"/>
      <family val="2"/>
    </font>
    <font>
      <b/>
      <sz val="10"/>
      <color indexed="8"/>
      <name val="Calibri"/>
      <family val="2"/>
    </font>
    <font>
      <b/>
      <sz val="9"/>
      <name val="Calibri"/>
      <family val="2"/>
    </font>
    <font>
      <b/>
      <sz val="9"/>
      <color indexed="8"/>
      <name val="Arial"/>
      <family val="2"/>
    </font>
    <font>
      <sz val="9"/>
      <name val="Calibri"/>
      <family val="2"/>
    </font>
    <font>
      <sz val="11"/>
      <name val="Calibri"/>
      <family val="2"/>
    </font>
    <font>
      <b/>
      <i/>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alibri"/>
      <family val="2"/>
    </font>
    <font>
      <b/>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medium"/>
      <right style="medium"/>
      <top style="thin"/>
      <bottom style="thin"/>
    </border>
    <border>
      <left style="medium"/>
      <right style="thin"/>
      <top>
        <color indexed="63"/>
      </top>
      <bottom>
        <color indexed="63"/>
      </bottom>
    </border>
    <border>
      <left style="thin"/>
      <right style="thin"/>
      <top>
        <color indexed="63"/>
      </top>
      <bottom>
        <color indexed="63"/>
      </bottom>
    </border>
    <border>
      <left style="medium"/>
      <right style="medium"/>
      <top style="medium"/>
      <bottom style="medium"/>
    </border>
    <border>
      <left>
        <color indexed="63"/>
      </left>
      <right style="medium"/>
      <top style="thin"/>
      <bottom style="thin"/>
    </border>
    <border>
      <left style="thin"/>
      <right>
        <color indexed="63"/>
      </right>
      <top>
        <color indexed="63"/>
      </top>
      <bottom>
        <color indexed="63"/>
      </bottom>
    </border>
    <border>
      <left>
        <color indexed="63"/>
      </left>
      <right style="medium"/>
      <top style="medium"/>
      <bottom style="thin"/>
    </border>
    <border>
      <left>
        <color indexed="63"/>
      </left>
      <right style="medium"/>
      <top>
        <color indexed="63"/>
      </top>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8" fillId="32" borderId="0" applyNumberFormat="0" applyBorder="0" applyAlignment="0" applyProtection="0"/>
  </cellStyleXfs>
  <cellXfs count="132">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0" fillId="0" borderId="0" xfId="0" applyFill="1" applyAlignment="1">
      <alignment wrapText="1"/>
    </xf>
    <xf numFmtId="0" fontId="0" fillId="0" borderId="0" xfId="0" applyFill="1" applyAlignment="1">
      <alignment horizontal="right" wrapText="1"/>
    </xf>
    <xf numFmtId="0" fontId="2" fillId="0" borderId="10" xfId="0" applyFont="1" applyFill="1" applyBorder="1" applyAlignment="1">
      <alignment horizontal="left" vertical="center" wrapText="1"/>
    </xf>
    <xf numFmtId="0" fontId="0" fillId="0" borderId="0" xfId="0" applyAlignment="1">
      <alignment/>
    </xf>
    <xf numFmtId="0" fontId="6" fillId="0" borderId="0" xfId="0" applyFont="1" applyFill="1" applyBorder="1" applyAlignment="1">
      <alignment horizontal="center" vertical="center" wrapText="1"/>
    </xf>
    <xf numFmtId="186" fontId="2" fillId="0" borderId="0" xfId="0" applyNumberFormat="1" applyFont="1" applyFill="1" applyBorder="1" applyAlignment="1">
      <alignment horizontal="right" vertical="center"/>
    </xf>
    <xf numFmtId="183" fontId="2" fillId="0" borderId="0" xfId="0" applyNumberFormat="1" applyFont="1" applyFill="1" applyBorder="1" applyAlignment="1">
      <alignment wrapText="1"/>
    </xf>
    <xf numFmtId="2" fontId="0" fillId="0" borderId="0" xfId="0" applyNumberFormat="1" applyFill="1" applyBorder="1" applyAlignment="1">
      <alignment/>
    </xf>
    <xf numFmtId="183" fontId="1" fillId="0" borderId="0" xfId="0" applyNumberFormat="1" applyFont="1" applyFill="1" applyBorder="1" applyAlignment="1">
      <alignment wrapText="1"/>
    </xf>
    <xf numFmtId="2" fontId="5" fillId="0" borderId="0" xfId="0" applyNumberFormat="1" applyFont="1" applyFill="1" applyBorder="1" applyAlignment="1">
      <alignment/>
    </xf>
    <xf numFmtId="2" fontId="0" fillId="0" borderId="0" xfId="0" applyNumberFormat="1" applyFont="1" applyFill="1" applyBorder="1" applyAlignment="1">
      <alignment/>
    </xf>
    <xf numFmtId="183" fontId="0" fillId="0" borderId="0" xfId="0" applyNumberFormat="1" applyFill="1" applyBorder="1" applyAlignment="1">
      <alignment horizontal="right" wrapText="1"/>
    </xf>
    <xf numFmtId="183" fontId="0" fillId="0" borderId="0" xfId="0" applyNumberFormat="1" applyFill="1" applyBorder="1" applyAlignment="1">
      <alignment wrapText="1"/>
    </xf>
    <xf numFmtId="2" fontId="1" fillId="0" borderId="0" xfId="0" applyNumberFormat="1" applyFont="1" applyFill="1" applyBorder="1" applyAlignment="1">
      <alignment wrapText="1"/>
    </xf>
    <xf numFmtId="183" fontId="1" fillId="0" borderId="0" xfId="0" applyNumberFormat="1" applyFont="1" applyFill="1" applyBorder="1" applyAlignment="1">
      <alignment wrapText="1"/>
    </xf>
    <xf numFmtId="183" fontId="5" fillId="0" borderId="0" xfId="0" applyNumberFormat="1" applyFont="1" applyFill="1" applyBorder="1" applyAlignment="1">
      <alignment horizontal="right" wrapText="1"/>
    </xf>
    <xf numFmtId="2" fontId="2" fillId="0" borderId="0" xfId="0" applyNumberFormat="1" applyFont="1" applyFill="1" applyBorder="1" applyAlignment="1">
      <alignment wrapText="1"/>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49" fontId="0" fillId="0" borderId="0" xfId="0" applyNumberFormat="1" applyFill="1" applyAlignment="1">
      <alignment horizontal="left"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10" fillId="0" borderId="10" xfId="0" applyFont="1" applyFill="1" applyBorder="1" applyAlignment="1">
      <alignment horizontal="left" wrapText="1"/>
    </xf>
    <xf numFmtId="49" fontId="10" fillId="0" borderId="10" xfId="0" applyNumberFormat="1" applyFont="1" applyFill="1" applyBorder="1" applyAlignment="1">
      <alignment horizontal="center"/>
    </xf>
    <xf numFmtId="49" fontId="7" fillId="0" borderId="10" xfId="0" applyNumberFormat="1" applyFont="1" applyFill="1" applyBorder="1" applyAlignment="1">
      <alignment horizontal="left"/>
    </xf>
    <xf numFmtId="49" fontId="12"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15" xfId="0" applyFont="1" applyFill="1" applyBorder="1" applyAlignment="1">
      <alignment horizontal="center" wrapText="1"/>
    </xf>
    <xf numFmtId="0" fontId="3" fillId="0" borderId="15" xfId="0" applyFont="1" applyFill="1" applyBorder="1" applyAlignment="1">
      <alignment horizontal="center" wrapText="1"/>
    </xf>
    <xf numFmtId="49" fontId="4" fillId="0" borderId="15" xfId="0" applyNumberFormat="1" applyFont="1" applyFill="1" applyBorder="1" applyAlignment="1">
      <alignment horizontal="center" wrapText="1"/>
    </xf>
    <xf numFmtId="49" fontId="3" fillId="0" borderId="15" xfId="0" applyNumberFormat="1" applyFont="1" applyFill="1" applyBorder="1" applyAlignment="1">
      <alignment horizont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6" xfId="0" applyFont="1" applyFill="1" applyBorder="1" applyAlignment="1">
      <alignment vertical="center" wrapText="1"/>
    </xf>
    <xf numFmtId="0" fontId="4" fillId="0" borderId="0" xfId="0" applyFont="1" applyFill="1" applyBorder="1" applyAlignment="1">
      <alignment vertical="center" wrapText="1"/>
    </xf>
    <xf numFmtId="0" fontId="4" fillId="0" borderId="16" xfId="0" applyFont="1" applyFill="1" applyBorder="1" applyAlignment="1">
      <alignment wrapText="1"/>
    </xf>
    <xf numFmtId="0" fontId="4" fillId="0" borderId="17"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18" xfId="0" applyFont="1" applyFill="1" applyBorder="1" applyAlignment="1">
      <alignment wrapText="1"/>
    </xf>
    <xf numFmtId="0" fontId="4" fillId="0" borderId="18" xfId="0" applyFont="1" applyFill="1" applyBorder="1" applyAlignment="1">
      <alignment vertical="center" wrapText="1"/>
    </xf>
    <xf numFmtId="0" fontId="4" fillId="0" borderId="18" xfId="0" applyFont="1" applyFill="1" applyBorder="1" applyAlignment="1">
      <alignment wrapText="1"/>
    </xf>
    <xf numFmtId="49" fontId="7" fillId="0" borderId="15" xfId="0" applyNumberFormat="1" applyFont="1" applyFill="1" applyBorder="1" applyAlignment="1">
      <alignment horizontal="center"/>
    </xf>
    <xf numFmtId="0" fontId="2" fillId="0" borderId="18" xfId="0" applyFont="1" applyFill="1" applyBorder="1" applyAlignment="1">
      <alignment wrapText="1"/>
    </xf>
    <xf numFmtId="0" fontId="0" fillId="0" borderId="0" xfId="0" applyFill="1" applyAlignment="1">
      <alignment/>
    </xf>
    <xf numFmtId="183" fontId="0" fillId="0" borderId="0" xfId="0" applyNumberFormat="1" applyAlignment="1">
      <alignment/>
    </xf>
    <xf numFmtId="4" fontId="0" fillId="0" borderId="0" xfId="0" applyNumberFormat="1" applyAlignment="1">
      <alignment/>
    </xf>
    <xf numFmtId="4" fontId="1" fillId="0" borderId="19" xfId="0" applyNumberFormat="1" applyFont="1" applyFill="1" applyBorder="1" applyAlignment="1">
      <alignment wrapText="1"/>
    </xf>
    <xf numFmtId="4" fontId="1" fillId="0" borderId="19" xfId="0" applyNumberFormat="1" applyFont="1" applyFill="1" applyBorder="1" applyAlignment="1">
      <alignment wrapText="1"/>
    </xf>
    <xf numFmtId="0" fontId="8" fillId="0" borderId="18" xfId="0" applyFont="1" applyFill="1" applyBorder="1" applyAlignment="1">
      <alignment wrapText="1"/>
    </xf>
    <xf numFmtId="0" fontId="9" fillId="0" borderId="18" xfId="0" applyFont="1" applyFill="1" applyBorder="1" applyAlignment="1">
      <alignment wrapText="1"/>
    </xf>
    <xf numFmtId="0" fontId="0" fillId="0" borderId="20" xfId="0" applyBorder="1" applyAlignment="1">
      <alignment/>
    </xf>
    <xf numFmtId="49" fontId="12" fillId="0" borderId="21" xfId="0" applyNumberFormat="1" applyFont="1" applyFill="1" applyBorder="1" applyAlignment="1">
      <alignment horizontal="center"/>
    </xf>
    <xf numFmtId="0" fontId="10" fillId="0" borderId="10" xfId="0" applyFont="1" applyFill="1" applyBorder="1" applyAlignment="1">
      <alignment wrapText="1"/>
    </xf>
    <xf numFmtId="4" fontId="2" fillId="0" borderId="22" xfId="0" applyNumberFormat="1" applyFont="1" applyFill="1" applyBorder="1" applyAlignment="1">
      <alignment wrapText="1"/>
    </xf>
    <xf numFmtId="4" fontId="1" fillId="0" borderId="23" xfId="0" applyNumberFormat="1" applyFont="1" applyFill="1" applyBorder="1" applyAlignment="1">
      <alignment wrapText="1"/>
    </xf>
    <xf numFmtId="0" fontId="5" fillId="0" borderId="11" xfId="0" applyFont="1" applyBorder="1" applyAlignment="1">
      <alignment/>
    </xf>
    <xf numFmtId="49" fontId="9" fillId="0" borderId="10" xfId="0" applyNumberFormat="1" applyFont="1" applyFill="1" applyBorder="1" applyAlignment="1">
      <alignment horizontal="center" wrapText="1"/>
    </xf>
    <xf numFmtId="0" fontId="9" fillId="0" borderId="10" xfId="0" applyFont="1" applyFill="1" applyBorder="1" applyAlignment="1">
      <alignment wrapText="1"/>
    </xf>
    <xf numFmtId="49" fontId="12" fillId="0" borderId="15" xfId="0" applyNumberFormat="1" applyFont="1" applyFill="1" applyBorder="1" applyAlignment="1">
      <alignment horizontal="center"/>
    </xf>
    <xf numFmtId="49" fontId="12" fillId="0" borderId="24" xfId="0" applyNumberFormat="1" applyFont="1" applyFill="1" applyBorder="1" applyAlignment="1">
      <alignment horizontal="center"/>
    </xf>
    <xf numFmtId="4" fontId="2" fillId="0" borderId="25" xfId="0" applyNumberFormat="1" applyFont="1" applyFill="1" applyBorder="1" applyAlignment="1">
      <alignment horizontal="right" vertical="center"/>
    </xf>
    <xf numFmtId="4" fontId="2" fillId="0" borderId="23" xfId="0" applyNumberFormat="1" applyFont="1" applyFill="1" applyBorder="1" applyAlignment="1">
      <alignment horizontal="right" vertical="center"/>
    </xf>
    <xf numFmtId="4" fontId="2" fillId="0" borderId="23" xfId="0" applyNumberFormat="1" applyFont="1" applyFill="1" applyBorder="1" applyAlignment="1">
      <alignment wrapText="1"/>
    </xf>
    <xf numFmtId="4" fontId="5" fillId="0" borderId="23" xfId="0" applyNumberFormat="1" applyFont="1" applyFill="1" applyBorder="1" applyAlignment="1">
      <alignment/>
    </xf>
    <xf numFmtId="4" fontId="0" fillId="0" borderId="23" xfId="0" applyNumberFormat="1" applyFill="1" applyBorder="1" applyAlignment="1">
      <alignment/>
    </xf>
    <xf numFmtId="4" fontId="9" fillId="0" borderId="23" xfId="0" applyNumberFormat="1" applyFont="1" applyFill="1" applyBorder="1" applyAlignment="1">
      <alignment wrapText="1"/>
    </xf>
    <xf numFmtId="4" fontId="0" fillId="0" borderId="23" xfId="0" applyNumberFormat="1" applyFont="1" applyFill="1" applyBorder="1" applyAlignment="1">
      <alignment/>
    </xf>
    <xf numFmtId="4" fontId="2" fillId="0" borderId="23" xfId="0" applyNumberFormat="1" applyFont="1" applyFill="1" applyBorder="1" applyAlignment="1">
      <alignment wrapText="1"/>
    </xf>
    <xf numFmtId="4" fontId="5" fillId="0" borderId="23" xfId="0" applyNumberFormat="1" applyFont="1" applyFill="1" applyBorder="1" applyAlignment="1">
      <alignment horizontal="right" wrapText="1"/>
    </xf>
    <xf numFmtId="4" fontId="5" fillId="0" borderId="23" xfId="0" applyNumberFormat="1" applyFont="1" applyFill="1" applyBorder="1" applyAlignment="1">
      <alignment wrapText="1"/>
    </xf>
    <xf numFmtId="4" fontId="8" fillId="0" borderId="23" xfId="0" applyNumberFormat="1" applyFont="1" applyFill="1" applyBorder="1" applyAlignment="1">
      <alignment wrapText="1"/>
    </xf>
    <xf numFmtId="4" fontId="1" fillId="0" borderId="23" xfId="0" applyNumberFormat="1" applyFont="1" applyFill="1" applyBorder="1" applyAlignment="1">
      <alignment wrapText="1"/>
    </xf>
    <xf numFmtId="4" fontId="0" fillId="0" borderId="23" xfId="0" applyNumberFormat="1" applyFont="1" applyFill="1" applyBorder="1" applyAlignment="1">
      <alignment wrapText="1"/>
    </xf>
    <xf numFmtId="4" fontId="8" fillId="0" borderId="23" xfId="0" applyNumberFormat="1" applyFont="1" applyFill="1" applyBorder="1" applyAlignment="1">
      <alignment horizontal="right" wrapText="1"/>
    </xf>
    <xf numFmtId="4" fontId="0" fillId="0" borderId="23" xfId="0" applyNumberFormat="1" applyFill="1" applyBorder="1" applyAlignment="1">
      <alignment horizontal="right" wrapText="1"/>
    </xf>
    <xf numFmtId="4" fontId="0" fillId="0" borderId="23" xfId="0" applyNumberFormat="1" applyFill="1" applyBorder="1" applyAlignment="1">
      <alignment wrapText="1"/>
    </xf>
    <xf numFmtId="4" fontId="0" fillId="0" borderId="26" xfId="0" applyNumberFormat="1" applyFont="1" applyFill="1" applyBorder="1" applyAlignment="1">
      <alignment/>
    </xf>
    <xf numFmtId="4" fontId="7" fillId="0" borderId="23" xfId="0" applyNumberFormat="1" applyFont="1" applyFill="1" applyBorder="1" applyAlignment="1">
      <alignment horizontal="right"/>
    </xf>
    <xf numFmtId="4" fontId="2" fillId="0" borderId="27" xfId="0" applyNumberFormat="1" applyFont="1" applyFill="1" applyBorder="1" applyAlignment="1">
      <alignment wrapText="1"/>
    </xf>
    <xf numFmtId="4" fontId="2" fillId="0" borderId="28" xfId="0" applyNumberFormat="1" applyFont="1" applyFill="1" applyBorder="1" applyAlignment="1">
      <alignment horizontal="right" vertical="center" wrapText="1"/>
    </xf>
    <xf numFmtId="4" fontId="2" fillId="0" borderId="19" xfId="0" applyNumberFormat="1" applyFont="1" applyFill="1" applyBorder="1" applyAlignment="1">
      <alignment horizontal="right" vertical="center" wrapText="1"/>
    </xf>
    <xf numFmtId="4" fontId="2" fillId="0" borderId="19" xfId="0" applyNumberFormat="1" applyFont="1" applyFill="1" applyBorder="1" applyAlignment="1">
      <alignment wrapText="1"/>
    </xf>
    <xf numFmtId="4" fontId="8" fillId="0" borderId="19" xfId="0" applyNumberFormat="1" applyFont="1" applyFill="1" applyBorder="1" applyAlignment="1">
      <alignment wrapText="1"/>
    </xf>
    <xf numFmtId="4" fontId="9" fillId="0" borderId="19" xfId="0" applyNumberFormat="1" applyFont="1" applyFill="1" applyBorder="1" applyAlignment="1">
      <alignment wrapText="1"/>
    </xf>
    <xf numFmtId="4" fontId="8" fillId="0" borderId="19" xfId="0" applyNumberFormat="1" applyFont="1" applyFill="1" applyBorder="1" applyAlignment="1">
      <alignment horizontal="right" wrapText="1"/>
    </xf>
    <xf numFmtId="4" fontId="1" fillId="0" borderId="19" xfId="0" applyNumberFormat="1" applyFont="1" applyFill="1" applyBorder="1" applyAlignment="1">
      <alignment horizontal="right" wrapText="1"/>
    </xf>
    <xf numFmtId="4" fontId="9" fillId="0" borderId="29" xfId="0" applyNumberFormat="1" applyFont="1" applyFill="1" applyBorder="1" applyAlignment="1">
      <alignment horizontal="right" wrapText="1"/>
    </xf>
    <xf numFmtId="4" fontId="9" fillId="0" borderId="19" xfId="0" applyNumberFormat="1" applyFont="1" applyFill="1" applyBorder="1" applyAlignment="1">
      <alignment horizontal="right" wrapText="1"/>
    </xf>
    <xf numFmtId="4" fontId="8" fillId="0" borderId="28" xfId="0" applyNumberFormat="1" applyFont="1" applyFill="1" applyBorder="1" applyAlignment="1">
      <alignment horizontal="right" wrapText="1"/>
    </xf>
    <xf numFmtId="4" fontId="30" fillId="0" borderId="19" xfId="0" applyNumberFormat="1" applyFont="1" applyFill="1" applyBorder="1" applyAlignment="1">
      <alignment horizontal="right" wrapText="1"/>
    </xf>
    <xf numFmtId="4" fontId="31" fillId="0" borderId="19" xfId="0" applyNumberFormat="1" applyFont="1" applyFill="1" applyBorder="1" applyAlignment="1">
      <alignment horizontal="right" wrapText="1"/>
    </xf>
    <xf numFmtId="4" fontId="30" fillId="0" borderId="29" xfId="0" applyNumberFormat="1" applyFont="1" applyFill="1" applyBorder="1" applyAlignment="1">
      <alignment horizontal="right" wrapText="1"/>
    </xf>
    <xf numFmtId="0" fontId="5" fillId="0" borderId="30" xfId="0" applyFont="1" applyBorder="1" applyAlignment="1">
      <alignment horizontal="center" vertical="center" wrapText="1"/>
    </xf>
    <xf numFmtId="0" fontId="4" fillId="0" borderId="31" xfId="0"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0" fontId="4" fillId="0" borderId="32"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7" xfId="0" applyFont="1" applyFill="1" applyBorder="1" applyAlignment="1">
      <alignment horizontal="center" vertical="center" wrapText="1"/>
    </xf>
    <xf numFmtId="4" fontId="9" fillId="0" borderId="33" xfId="0" applyNumberFormat="1" applyFont="1" applyFill="1" applyBorder="1" applyAlignment="1">
      <alignment horizontal="right" wrapText="1"/>
    </xf>
    <xf numFmtId="4" fontId="9" fillId="0" borderId="23" xfId="0" applyNumberFormat="1" applyFont="1" applyFill="1" applyBorder="1" applyAlignment="1">
      <alignment horizontal="right" wrapText="1"/>
    </xf>
    <xf numFmtId="4" fontId="8" fillId="0" borderId="29" xfId="0" applyNumberFormat="1" applyFont="1" applyFill="1" applyBorder="1" applyAlignment="1">
      <alignment horizontal="right" wrapText="1"/>
    </xf>
    <xf numFmtId="4" fontId="2" fillId="0" borderId="28" xfId="0" applyNumberFormat="1" applyFont="1" applyFill="1" applyBorder="1" applyAlignment="1">
      <alignment wrapText="1"/>
    </xf>
    <xf numFmtId="0" fontId="12" fillId="0" borderId="10" xfId="0" applyFont="1" applyFill="1" applyBorder="1" applyAlignment="1">
      <alignment wrapText="1"/>
    </xf>
    <xf numFmtId="49" fontId="12" fillId="0" borderId="10" xfId="0" applyNumberFormat="1" applyFont="1" applyFill="1" applyBorder="1" applyAlignment="1">
      <alignment horizontal="center" wrapText="1"/>
    </xf>
    <xf numFmtId="0" fontId="12" fillId="0" borderId="15" xfId="0" applyFont="1" applyFill="1" applyBorder="1" applyAlignment="1">
      <alignment horizontal="center" wrapText="1"/>
    </xf>
    <xf numFmtId="4" fontId="13" fillId="0" borderId="19" xfId="0" applyNumberFormat="1" applyFont="1" applyFill="1" applyBorder="1" applyAlignment="1">
      <alignment wrapText="1"/>
    </xf>
    <xf numFmtId="4" fontId="13" fillId="0" borderId="23" xfId="0" applyNumberFormat="1" applyFont="1" applyFill="1" applyBorder="1" applyAlignment="1">
      <alignment wrapText="1"/>
    </xf>
    <xf numFmtId="0" fontId="0" fillId="0" borderId="0" xfId="0" applyFont="1" applyFill="1" applyAlignment="1">
      <alignment horizontal="right" vertical="center" wrapText="1"/>
    </xf>
    <xf numFmtId="0" fontId="0" fillId="0" borderId="0" xfId="0" applyAlignment="1">
      <alignment horizontal="right"/>
    </xf>
    <xf numFmtId="0" fontId="5" fillId="0" borderId="0" xfId="0" applyFont="1" applyAlignment="1">
      <alignment horizontal="center" wrapText="1"/>
    </xf>
    <xf numFmtId="0" fontId="0" fillId="0" borderId="0" xfId="0" applyAlignment="1">
      <alignment/>
    </xf>
    <xf numFmtId="0" fontId="0" fillId="0" borderId="0" xfId="0" applyAlignment="1">
      <alignment horizontal="center" wrapText="1"/>
    </xf>
    <xf numFmtId="0" fontId="0" fillId="0" borderId="0" xfId="0" applyFont="1" applyAlignment="1">
      <alignment horizontal="right" wrapText="1"/>
    </xf>
    <xf numFmtId="0" fontId="2" fillId="0" borderId="34" xfId="0" applyFont="1" applyFill="1" applyBorder="1" applyAlignment="1">
      <alignment horizontal="center" wrapText="1"/>
    </xf>
    <xf numFmtId="0" fontId="2" fillId="0" borderId="35" xfId="0" applyFont="1" applyFill="1" applyBorder="1" applyAlignment="1">
      <alignment horizontal="center" wrapText="1"/>
    </xf>
    <xf numFmtId="0" fontId="14" fillId="0" borderId="0" xfId="0" applyFont="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3"/>
  <sheetViews>
    <sheetView tabSelected="1" zoomScale="83" zoomScaleNormal="83" zoomScalePageLayoutView="0" workbookViewId="0" topLeftCell="A1">
      <selection activeCell="I136" sqref="I136"/>
    </sheetView>
  </sheetViews>
  <sheetFormatPr defaultColWidth="9.140625" defaultRowHeight="12.75"/>
  <cols>
    <col min="1" max="1" width="4.8515625" style="0" customWidth="1"/>
    <col min="2" max="2" width="98.57421875" style="11" customWidth="1"/>
    <col min="3" max="3" width="11.421875" style="28" customWidth="1"/>
    <col min="4" max="4" width="16.421875" style="28" customWidth="1"/>
    <col min="5" max="5" width="9.7109375" style="3" customWidth="1"/>
    <col min="6" max="6" width="14.28125" style="3" customWidth="1"/>
    <col min="7" max="7" width="15.57421875" style="3" customWidth="1"/>
    <col min="8" max="8" width="12.57421875" style="0" customWidth="1"/>
    <col min="10" max="10" width="10.7109375" style="0" bestFit="1" customWidth="1"/>
    <col min="11" max="11" width="11.8515625" style="0" customWidth="1"/>
  </cols>
  <sheetData>
    <row r="1" spans="1:8" ht="12.75" customHeight="1">
      <c r="A1" s="131" t="s">
        <v>153</v>
      </c>
      <c r="B1" s="131"/>
      <c r="C1" s="30"/>
      <c r="D1" s="123" t="s">
        <v>137</v>
      </c>
      <c r="E1" s="124"/>
      <c r="F1" s="124"/>
      <c r="G1" s="124"/>
      <c r="H1" s="14"/>
    </row>
    <row r="2" spans="3:8" ht="16.5" customHeight="1">
      <c r="C2" s="128" t="s">
        <v>152</v>
      </c>
      <c r="D2" s="124"/>
      <c r="E2" s="124"/>
      <c r="F2" s="124"/>
      <c r="G2" s="124"/>
      <c r="H2" s="14"/>
    </row>
    <row r="3" spans="2:11" ht="40.5" customHeight="1">
      <c r="B3" s="125" t="s">
        <v>151</v>
      </c>
      <c r="C3" s="127"/>
      <c r="D3" s="127"/>
      <c r="E3" s="127"/>
      <c r="F3" s="127"/>
      <c r="G3" s="59"/>
      <c r="H3" s="125"/>
      <c r="I3" s="126"/>
      <c r="J3" s="126"/>
      <c r="K3" s="126"/>
    </row>
    <row r="4" ht="13.5" thickBot="1">
      <c r="F4" s="6"/>
    </row>
    <row r="5" spans="1:8" ht="63.75" customHeight="1" thickBot="1">
      <c r="A5" s="108" t="s">
        <v>150</v>
      </c>
      <c r="B5" s="109" t="s">
        <v>35</v>
      </c>
      <c r="C5" s="110" t="s">
        <v>27</v>
      </c>
      <c r="D5" s="110" t="s">
        <v>28</v>
      </c>
      <c r="E5" s="111" t="s">
        <v>33</v>
      </c>
      <c r="F5" s="112" t="s">
        <v>148</v>
      </c>
      <c r="G5" s="113" t="s">
        <v>149</v>
      </c>
      <c r="H5" s="15"/>
    </row>
    <row r="6" spans="1:8" ht="30">
      <c r="A6" s="38">
        <v>1</v>
      </c>
      <c r="B6" s="39" t="s">
        <v>124</v>
      </c>
      <c r="C6" s="40"/>
      <c r="D6" s="40"/>
      <c r="E6" s="41"/>
      <c r="F6" s="95">
        <f>F7+F24</f>
        <v>7547.500000000001</v>
      </c>
      <c r="G6" s="76">
        <f>G7</f>
        <v>7798.8</v>
      </c>
      <c r="H6" s="16"/>
    </row>
    <row r="7" spans="1:10" ht="15">
      <c r="A7" s="37">
        <f aca="true" t="shared" si="0" ref="A7:A26">A6+1</f>
        <v>2</v>
      </c>
      <c r="B7" s="31" t="s">
        <v>45</v>
      </c>
      <c r="C7" s="7" t="s">
        <v>46</v>
      </c>
      <c r="D7" s="29"/>
      <c r="E7" s="42"/>
      <c r="F7" s="96">
        <f>F8+F13</f>
        <v>7451.500000000001</v>
      </c>
      <c r="G7" s="77">
        <f>G8+G13+G24</f>
        <v>7798.8</v>
      </c>
      <c r="H7" s="16"/>
      <c r="J7" s="60"/>
    </row>
    <row r="8" spans="1:8" ht="15">
      <c r="A8" s="37">
        <f t="shared" si="0"/>
        <v>3</v>
      </c>
      <c r="B8" s="2" t="s">
        <v>1</v>
      </c>
      <c r="C8" s="7" t="s">
        <v>2</v>
      </c>
      <c r="D8" s="7" t="s">
        <v>0</v>
      </c>
      <c r="E8" s="43"/>
      <c r="F8" s="97">
        <f>F9</f>
        <v>1449.8</v>
      </c>
      <c r="G8" s="78">
        <f>G9</f>
        <v>1506.2</v>
      </c>
      <c r="H8" s="17"/>
    </row>
    <row r="9" spans="1:8" ht="15">
      <c r="A9" s="37">
        <f t="shared" si="0"/>
        <v>4</v>
      </c>
      <c r="B9" s="2" t="s">
        <v>69</v>
      </c>
      <c r="C9" s="7" t="s">
        <v>2</v>
      </c>
      <c r="D9" s="9"/>
      <c r="E9" s="43"/>
      <c r="F9" s="97">
        <f>F11+F12</f>
        <v>1449.8</v>
      </c>
      <c r="G9" s="79">
        <f>G10</f>
        <v>1506.2</v>
      </c>
      <c r="H9" s="18"/>
    </row>
    <row r="10" spans="1:8" ht="15">
      <c r="A10" s="37">
        <f t="shared" si="0"/>
        <v>5</v>
      </c>
      <c r="B10" s="2" t="s">
        <v>3</v>
      </c>
      <c r="C10" s="7" t="s">
        <v>2</v>
      </c>
      <c r="D10" s="7" t="s">
        <v>89</v>
      </c>
      <c r="E10" s="43"/>
      <c r="F10" s="97">
        <f>F11+F12</f>
        <v>1449.8</v>
      </c>
      <c r="G10" s="79">
        <f>G11+G12</f>
        <v>1506.2</v>
      </c>
      <c r="H10" s="18"/>
    </row>
    <row r="11" spans="1:8" ht="24">
      <c r="A11" s="37">
        <f t="shared" si="0"/>
        <v>6</v>
      </c>
      <c r="B11" s="1" t="s">
        <v>70</v>
      </c>
      <c r="C11" s="9" t="s">
        <v>2</v>
      </c>
      <c r="D11" s="9" t="s">
        <v>89</v>
      </c>
      <c r="E11" s="44">
        <v>100</v>
      </c>
      <c r="F11" s="98">
        <v>1435.8</v>
      </c>
      <c r="G11" s="80">
        <v>1492.2</v>
      </c>
      <c r="H11" s="18"/>
    </row>
    <row r="12" spans="1:8" ht="12.75">
      <c r="A12" s="37">
        <f t="shared" si="0"/>
        <v>7</v>
      </c>
      <c r="B12" s="1" t="s">
        <v>47</v>
      </c>
      <c r="C12" s="9" t="s">
        <v>2</v>
      </c>
      <c r="D12" s="9" t="s">
        <v>89</v>
      </c>
      <c r="E12" s="44">
        <v>200</v>
      </c>
      <c r="F12" s="98">
        <v>14</v>
      </c>
      <c r="G12" s="80">
        <v>14</v>
      </c>
      <c r="H12" s="18"/>
    </row>
    <row r="13" spans="1:8" ht="24.75">
      <c r="A13" s="37">
        <f t="shared" si="0"/>
        <v>8</v>
      </c>
      <c r="B13" s="2" t="s">
        <v>4</v>
      </c>
      <c r="C13" s="7" t="s">
        <v>5</v>
      </c>
      <c r="D13" s="7" t="s">
        <v>0</v>
      </c>
      <c r="E13" s="43"/>
      <c r="F13" s="97">
        <f>F14</f>
        <v>6001.700000000001</v>
      </c>
      <c r="G13" s="78">
        <f>G14</f>
        <v>6196.6</v>
      </c>
      <c r="H13" s="17"/>
    </row>
    <row r="14" spans="1:8" ht="15">
      <c r="A14" s="37">
        <f t="shared" si="0"/>
        <v>9</v>
      </c>
      <c r="B14" s="2" t="s">
        <v>69</v>
      </c>
      <c r="C14" s="7" t="s">
        <v>5</v>
      </c>
      <c r="D14" s="9"/>
      <c r="E14" s="43"/>
      <c r="F14" s="97">
        <f>F16+F18+F20</f>
        <v>6001.700000000001</v>
      </c>
      <c r="G14" s="78">
        <f>G15+G20+G18</f>
        <v>6196.6</v>
      </c>
      <c r="H14" s="17"/>
    </row>
    <row r="15" spans="1:8" ht="15">
      <c r="A15" s="37">
        <f t="shared" si="0"/>
        <v>10</v>
      </c>
      <c r="B15" s="2" t="s">
        <v>61</v>
      </c>
      <c r="C15" s="7" t="s">
        <v>5</v>
      </c>
      <c r="D15" s="7" t="s">
        <v>90</v>
      </c>
      <c r="E15" s="43"/>
      <c r="F15" s="97">
        <f>F16</f>
        <v>1209.2</v>
      </c>
      <c r="G15" s="78">
        <f>G16</f>
        <v>1257.6</v>
      </c>
      <c r="H15" s="17"/>
    </row>
    <row r="16" spans="1:8" ht="15">
      <c r="A16" s="37">
        <f t="shared" si="0"/>
        <v>11</v>
      </c>
      <c r="B16" s="2" t="s">
        <v>40</v>
      </c>
      <c r="C16" s="7" t="s">
        <v>5</v>
      </c>
      <c r="D16" s="7" t="s">
        <v>90</v>
      </c>
      <c r="E16" s="43"/>
      <c r="F16" s="97">
        <f>F17</f>
        <v>1209.2</v>
      </c>
      <c r="G16" s="78">
        <f>G17</f>
        <v>1257.6</v>
      </c>
      <c r="H16" s="17"/>
    </row>
    <row r="17" spans="1:8" ht="24">
      <c r="A17" s="37">
        <f t="shared" si="0"/>
        <v>12</v>
      </c>
      <c r="B17" s="1" t="s">
        <v>70</v>
      </c>
      <c r="C17" s="9" t="s">
        <v>5</v>
      </c>
      <c r="D17" s="9" t="s">
        <v>90</v>
      </c>
      <c r="E17" s="44">
        <v>100</v>
      </c>
      <c r="F17" s="98">
        <v>1209.2</v>
      </c>
      <c r="G17" s="80">
        <v>1257.6</v>
      </c>
      <c r="H17" s="18"/>
    </row>
    <row r="18" spans="1:8" ht="12.75">
      <c r="A18" s="37">
        <f t="shared" si="0"/>
        <v>13</v>
      </c>
      <c r="B18" s="2" t="s">
        <v>26</v>
      </c>
      <c r="C18" s="7" t="s">
        <v>5</v>
      </c>
      <c r="D18" s="7" t="s">
        <v>91</v>
      </c>
      <c r="E18" s="43"/>
      <c r="F18" s="99">
        <f>F19</f>
        <v>329.4</v>
      </c>
      <c r="G18" s="79">
        <f>G19</f>
        <v>342.6</v>
      </c>
      <c r="H18" s="18"/>
    </row>
    <row r="19" spans="1:8" ht="24">
      <c r="A19" s="37">
        <f t="shared" si="0"/>
        <v>14</v>
      </c>
      <c r="B19" s="1" t="s">
        <v>70</v>
      </c>
      <c r="C19" s="9" t="s">
        <v>5</v>
      </c>
      <c r="D19" s="9" t="s">
        <v>91</v>
      </c>
      <c r="E19" s="44">
        <v>100</v>
      </c>
      <c r="F19" s="98">
        <v>329.4</v>
      </c>
      <c r="G19" s="80">
        <v>342.6</v>
      </c>
      <c r="H19" s="18"/>
    </row>
    <row r="20" spans="1:8" ht="15">
      <c r="A20" s="37">
        <f t="shared" si="0"/>
        <v>15</v>
      </c>
      <c r="B20" s="2" t="s">
        <v>6</v>
      </c>
      <c r="C20" s="7" t="s">
        <v>5</v>
      </c>
      <c r="D20" s="7" t="s">
        <v>92</v>
      </c>
      <c r="E20" s="43"/>
      <c r="F20" s="97">
        <f>F21+F22+F23</f>
        <v>4463.1</v>
      </c>
      <c r="G20" s="78">
        <f>G21+G22+G23</f>
        <v>4596.4</v>
      </c>
      <c r="H20" s="19"/>
    </row>
    <row r="21" spans="1:8" ht="24">
      <c r="A21" s="37">
        <f t="shared" si="0"/>
        <v>16</v>
      </c>
      <c r="B21" s="1" t="s">
        <v>70</v>
      </c>
      <c r="C21" s="9" t="s">
        <v>5</v>
      </c>
      <c r="D21" s="9" t="s">
        <v>92</v>
      </c>
      <c r="E21" s="44">
        <v>100</v>
      </c>
      <c r="F21" s="98">
        <f>2879.1+234</f>
        <v>3113.1</v>
      </c>
      <c r="G21" s="80">
        <f>2994.2+242.2</f>
        <v>3236.3999999999996</v>
      </c>
      <c r="H21" s="18"/>
    </row>
    <row r="22" spans="1:8" ht="12.75">
      <c r="A22" s="37">
        <f t="shared" si="0"/>
        <v>17</v>
      </c>
      <c r="B22" s="1" t="s">
        <v>47</v>
      </c>
      <c r="C22" s="9" t="s">
        <v>5</v>
      </c>
      <c r="D22" s="9" t="s">
        <v>92</v>
      </c>
      <c r="E22" s="44">
        <v>200</v>
      </c>
      <c r="F22" s="98">
        <v>1350</v>
      </c>
      <c r="G22" s="80">
        <v>1360</v>
      </c>
      <c r="H22" s="18"/>
    </row>
    <row r="23" spans="1:8" ht="12.75">
      <c r="A23" s="37">
        <f t="shared" si="0"/>
        <v>18</v>
      </c>
      <c r="B23" s="1" t="s">
        <v>50</v>
      </c>
      <c r="C23" s="9" t="s">
        <v>5</v>
      </c>
      <c r="D23" s="9" t="s">
        <v>92</v>
      </c>
      <c r="E23" s="44">
        <v>800</v>
      </c>
      <c r="F23" s="98">
        <v>0</v>
      </c>
      <c r="G23" s="80">
        <v>0</v>
      </c>
      <c r="H23" s="18"/>
    </row>
    <row r="24" spans="1:8" ht="12.75">
      <c r="A24" s="37">
        <f t="shared" si="0"/>
        <v>19</v>
      </c>
      <c r="B24" s="56" t="s">
        <v>11</v>
      </c>
      <c r="C24" s="7" t="s">
        <v>12</v>
      </c>
      <c r="D24" s="9"/>
      <c r="E24" s="44"/>
      <c r="F24" s="99">
        <f>+F25</f>
        <v>96</v>
      </c>
      <c r="G24" s="79">
        <f>G25</f>
        <v>96</v>
      </c>
      <c r="H24" s="18"/>
    </row>
    <row r="25" spans="1:8" ht="24">
      <c r="A25" s="37">
        <f t="shared" si="0"/>
        <v>20</v>
      </c>
      <c r="B25" s="2" t="s">
        <v>71</v>
      </c>
      <c r="C25" s="9" t="s">
        <v>12</v>
      </c>
      <c r="D25" s="7" t="s">
        <v>121</v>
      </c>
      <c r="E25" s="44"/>
      <c r="F25" s="99">
        <f>F26</f>
        <v>96</v>
      </c>
      <c r="G25" s="79">
        <f>G26</f>
        <v>96</v>
      </c>
      <c r="H25" s="18"/>
    </row>
    <row r="26" spans="1:8" ht="12.75">
      <c r="A26" s="37">
        <f t="shared" si="0"/>
        <v>21</v>
      </c>
      <c r="B26" s="1" t="s">
        <v>50</v>
      </c>
      <c r="C26" s="9" t="s">
        <v>12</v>
      </c>
      <c r="D26" s="9" t="s">
        <v>121</v>
      </c>
      <c r="E26" s="44">
        <v>800</v>
      </c>
      <c r="F26" s="98">
        <v>96</v>
      </c>
      <c r="G26" s="80">
        <v>96</v>
      </c>
      <c r="H26" s="18"/>
    </row>
    <row r="27" spans="1:8" ht="30">
      <c r="A27" s="37">
        <v>1</v>
      </c>
      <c r="B27" s="13" t="s">
        <v>123</v>
      </c>
      <c r="C27" s="9"/>
      <c r="D27" s="9"/>
      <c r="E27" s="44"/>
      <c r="F27" s="99">
        <f>F28+F59+F66+F70+F76+F80+F93+F100+F109+F113</f>
        <v>109075.2</v>
      </c>
      <c r="G27" s="81">
        <f>G28+G59+G66+G70+G76+G80+G93+G100+G109+G113</f>
        <v>112975.9</v>
      </c>
      <c r="H27" s="20"/>
    </row>
    <row r="28" spans="1:8" ht="15">
      <c r="A28" s="37">
        <f aca="true" t="shared" si="1" ref="A28:A74">A27+1</f>
        <v>2</v>
      </c>
      <c r="B28" s="58" t="s">
        <v>45</v>
      </c>
      <c r="C28" s="7" t="s">
        <v>46</v>
      </c>
      <c r="D28" s="9"/>
      <c r="E28" s="44"/>
      <c r="F28" s="99">
        <f>F29+F41+F44</f>
        <v>28841.999999999996</v>
      </c>
      <c r="G28" s="81">
        <f>G29+G41+G44</f>
        <v>31569.1</v>
      </c>
      <c r="H28" s="20"/>
    </row>
    <row r="29" spans="1:8" ht="24.75">
      <c r="A29" s="37">
        <f t="shared" si="1"/>
        <v>3</v>
      </c>
      <c r="B29" s="56" t="s">
        <v>7</v>
      </c>
      <c r="C29" s="7" t="s">
        <v>8</v>
      </c>
      <c r="D29" s="7" t="s">
        <v>0</v>
      </c>
      <c r="E29" s="43"/>
      <c r="F29" s="99">
        <f>F30+F33</f>
        <v>24873.899999999998</v>
      </c>
      <c r="G29" s="78">
        <f>G30+G33+G38</f>
        <v>25750.7</v>
      </c>
      <c r="H29" s="17"/>
    </row>
    <row r="30" spans="1:8" ht="15">
      <c r="A30" s="37">
        <f t="shared" si="1"/>
        <v>4</v>
      </c>
      <c r="B30" s="56" t="s">
        <v>69</v>
      </c>
      <c r="C30" s="7" t="s">
        <v>8</v>
      </c>
      <c r="D30" s="7" t="s">
        <v>88</v>
      </c>
      <c r="E30" s="43"/>
      <c r="F30" s="97">
        <f>F31</f>
        <v>1435.8</v>
      </c>
      <c r="G30" s="78">
        <f>G31</f>
        <v>1492.2</v>
      </c>
      <c r="H30" s="17"/>
    </row>
    <row r="31" spans="1:8" ht="15">
      <c r="A31" s="37">
        <f t="shared" si="1"/>
        <v>5</v>
      </c>
      <c r="B31" s="56" t="s">
        <v>93</v>
      </c>
      <c r="C31" s="7" t="s">
        <v>8</v>
      </c>
      <c r="D31" s="7" t="s">
        <v>94</v>
      </c>
      <c r="E31" s="43"/>
      <c r="F31" s="97">
        <f>F32</f>
        <v>1435.8</v>
      </c>
      <c r="G31" s="79">
        <f>G32</f>
        <v>1492.2</v>
      </c>
      <c r="H31" s="18"/>
    </row>
    <row r="32" spans="1:8" ht="24">
      <c r="A32" s="37">
        <f t="shared" si="1"/>
        <v>6</v>
      </c>
      <c r="B32" s="54" t="s">
        <v>70</v>
      </c>
      <c r="C32" s="9" t="s">
        <v>8</v>
      </c>
      <c r="D32" s="9" t="s">
        <v>94</v>
      </c>
      <c r="E32" s="44">
        <v>100</v>
      </c>
      <c r="F32" s="99">
        <v>1435.8</v>
      </c>
      <c r="G32" s="80">
        <v>1492.2</v>
      </c>
      <c r="H32" s="18"/>
    </row>
    <row r="33" spans="1:8" ht="15">
      <c r="A33" s="37">
        <f t="shared" si="1"/>
        <v>7</v>
      </c>
      <c r="B33" s="2" t="s">
        <v>39</v>
      </c>
      <c r="C33" s="7" t="s">
        <v>8</v>
      </c>
      <c r="D33" s="7"/>
      <c r="E33" s="43"/>
      <c r="F33" s="97">
        <f>F34+F38</f>
        <v>23438.1</v>
      </c>
      <c r="G33" s="78">
        <f>G34</f>
        <v>21095</v>
      </c>
      <c r="H33" s="18"/>
    </row>
    <row r="34" spans="1:8" ht="18.75" customHeight="1">
      <c r="A34" s="37">
        <f t="shared" si="1"/>
        <v>8</v>
      </c>
      <c r="B34" s="56" t="s">
        <v>95</v>
      </c>
      <c r="C34" s="7" t="s">
        <v>8</v>
      </c>
      <c r="D34" s="7" t="s">
        <v>96</v>
      </c>
      <c r="E34" s="44"/>
      <c r="F34" s="99">
        <f>F35+F36+F37</f>
        <v>20396.1</v>
      </c>
      <c r="G34" s="78">
        <f>G35+G36+G37</f>
        <v>21095</v>
      </c>
      <c r="H34" s="19"/>
    </row>
    <row r="35" spans="1:8" ht="24">
      <c r="A35" s="37">
        <f t="shared" si="1"/>
        <v>9</v>
      </c>
      <c r="B35" s="54" t="s">
        <v>70</v>
      </c>
      <c r="C35" s="9" t="s">
        <v>8</v>
      </c>
      <c r="D35" s="9" t="s">
        <v>96</v>
      </c>
      <c r="E35" s="44">
        <v>100</v>
      </c>
      <c r="F35" s="98">
        <f>15950+1531.1</f>
        <v>17481.1</v>
      </c>
      <c r="G35" s="80">
        <f>16588+1592</f>
        <v>18180</v>
      </c>
      <c r="H35" s="18"/>
    </row>
    <row r="36" spans="1:8" ht="12.75">
      <c r="A36" s="37">
        <f t="shared" si="1"/>
        <v>10</v>
      </c>
      <c r="B36" s="54" t="s">
        <v>47</v>
      </c>
      <c r="C36" s="9" t="s">
        <v>8</v>
      </c>
      <c r="D36" s="9" t="s">
        <v>96</v>
      </c>
      <c r="E36" s="44">
        <v>200</v>
      </c>
      <c r="F36" s="98">
        <v>2900</v>
      </c>
      <c r="G36" s="82">
        <v>2900</v>
      </c>
      <c r="H36" s="21"/>
    </row>
    <row r="37" spans="1:8" ht="12.75">
      <c r="A37" s="37">
        <f t="shared" si="1"/>
        <v>11</v>
      </c>
      <c r="B37" s="54" t="s">
        <v>50</v>
      </c>
      <c r="C37" s="9" t="s">
        <v>8</v>
      </c>
      <c r="D37" s="9" t="s">
        <v>96</v>
      </c>
      <c r="E37" s="44">
        <v>800</v>
      </c>
      <c r="F37" s="98">
        <v>15</v>
      </c>
      <c r="G37" s="82">
        <v>15</v>
      </c>
      <c r="H37" s="21"/>
    </row>
    <row r="38" spans="1:8" ht="24">
      <c r="A38" s="37">
        <f t="shared" si="1"/>
        <v>12</v>
      </c>
      <c r="B38" s="56" t="s">
        <v>85</v>
      </c>
      <c r="C38" s="7" t="s">
        <v>8</v>
      </c>
      <c r="D38" s="7" t="s">
        <v>97</v>
      </c>
      <c r="E38" s="43"/>
      <c r="F38" s="99">
        <f>F39+F40</f>
        <v>3042</v>
      </c>
      <c r="G38" s="79">
        <f>G39+G40</f>
        <v>3163.5</v>
      </c>
      <c r="H38" s="21"/>
    </row>
    <row r="39" spans="1:8" ht="24">
      <c r="A39" s="37">
        <f t="shared" si="1"/>
        <v>13</v>
      </c>
      <c r="B39" s="54" t="s">
        <v>70</v>
      </c>
      <c r="C39" s="9" t="s">
        <v>8</v>
      </c>
      <c r="D39" s="9" t="s">
        <v>97</v>
      </c>
      <c r="E39" s="44">
        <v>100</v>
      </c>
      <c r="F39" s="98">
        <v>2821.5</v>
      </c>
      <c r="G39" s="82">
        <v>2934.3</v>
      </c>
      <c r="H39" s="21"/>
    </row>
    <row r="40" spans="1:8" ht="12.75">
      <c r="A40" s="37">
        <f t="shared" si="1"/>
        <v>14</v>
      </c>
      <c r="B40" s="54" t="s">
        <v>47</v>
      </c>
      <c r="C40" s="9" t="s">
        <v>8</v>
      </c>
      <c r="D40" s="9" t="s">
        <v>97</v>
      </c>
      <c r="E40" s="44">
        <v>200</v>
      </c>
      <c r="F40" s="98">
        <v>220.5</v>
      </c>
      <c r="G40" s="82">
        <v>229.2</v>
      </c>
      <c r="H40" s="21"/>
    </row>
    <row r="41" spans="1:8" ht="15">
      <c r="A41" s="37">
        <f t="shared" si="1"/>
        <v>15</v>
      </c>
      <c r="B41" s="2" t="s">
        <v>9</v>
      </c>
      <c r="C41" s="7" t="s">
        <v>10</v>
      </c>
      <c r="D41" s="7"/>
      <c r="E41" s="43"/>
      <c r="F41" s="97">
        <f>F43</f>
        <v>10</v>
      </c>
      <c r="G41" s="78">
        <f>G42</f>
        <v>10</v>
      </c>
      <c r="H41" s="19"/>
    </row>
    <row r="42" spans="1:8" ht="15">
      <c r="A42" s="37">
        <f t="shared" si="1"/>
        <v>16</v>
      </c>
      <c r="B42" s="2" t="s">
        <v>60</v>
      </c>
      <c r="C42" s="7" t="s">
        <v>10</v>
      </c>
      <c r="D42" s="7" t="s">
        <v>100</v>
      </c>
      <c r="E42" s="43"/>
      <c r="F42" s="97">
        <f>F43</f>
        <v>10</v>
      </c>
      <c r="G42" s="79">
        <f>G43</f>
        <v>10</v>
      </c>
      <c r="H42" s="18"/>
    </row>
    <row r="43" spans="1:8" ht="15">
      <c r="A43" s="37">
        <f t="shared" si="1"/>
        <v>17</v>
      </c>
      <c r="B43" s="1" t="s">
        <v>50</v>
      </c>
      <c r="C43" s="9" t="s">
        <v>10</v>
      </c>
      <c r="D43" s="9" t="s">
        <v>100</v>
      </c>
      <c r="E43" s="44">
        <v>800</v>
      </c>
      <c r="F43" s="116">
        <v>10</v>
      </c>
      <c r="G43" s="70">
        <v>10</v>
      </c>
      <c r="H43" s="17"/>
    </row>
    <row r="44" spans="1:8" ht="15">
      <c r="A44" s="37">
        <f t="shared" si="1"/>
        <v>18</v>
      </c>
      <c r="B44" s="2" t="s">
        <v>11</v>
      </c>
      <c r="C44" s="7" t="s">
        <v>12</v>
      </c>
      <c r="D44" s="7" t="s">
        <v>0</v>
      </c>
      <c r="E44" s="43"/>
      <c r="F44" s="97">
        <f>F47+F49+F51+F53+F55+F45+F57</f>
        <v>3958.1</v>
      </c>
      <c r="G44" s="83">
        <f>G47+G49+G51+G53+G55+G45+G57</f>
        <v>5808.4</v>
      </c>
      <c r="H44" s="17"/>
    </row>
    <row r="45" spans="1:9" ht="24.75">
      <c r="A45" s="37">
        <f t="shared" si="1"/>
        <v>19</v>
      </c>
      <c r="B45" s="56" t="s">
        <v>98</v>
      </c>
      <c r="C45" s="7" t="s">
        <v>12</v>
      </c>
      <c r="D45" s="7" t="s">
        <v>99</v>
      </c>
      <c r="E45" s="44"/>
      <c r="F45" s="117">
        <f>F46</f>
        <v>8.1</v>
      </c>
      <c r="G45" s="84">
        <f>G46</f>
        <v>8.4</v>
      </c>
      <c r="H45" s="22"/>
      <c r="I45" s="61"/>
    </row>
    <row r="46" spans="1:8" ht="15">
      <c r="A46" s="37">
        <f t="shared" si="1"/>
        <v>20</v>
      </c>
      <c r="B46" s="1" t="s">
        <v>47</v>
      </c>
      <c r="C46" s="9" t="s">
        <v>12</v>
      </c>
      <c r="D46" s="9" t="s">
        <v>99</v>
      </c>
      <c r="E46" s="44">
        <v>200</v>
      </c>
      <c r="F46" s="98">
        <v>8.1</v>
      </c>
      <c r="G46" s="70">
        <v>8.4</v>
      </c>
      <c r="H46" s="17"/>
    </row>
    <row r="47" spans="1:8" ht="12.75">
      <c r="A47" s="37">
        <f t="shared" si="1"/>
        <v>21</v>
      </c>
      <c r="B47" s="2" t="s">
        <v>36</v>
      </c>
      <c r="C47" s="9" t="s">
        <v>12</v>
      </c>
      <c r="D47" s="7" t="s">
        <v>101</v>
      </c>
      <c r="E47" s="44"/>
      <c r="F47" s="99">
        <f>F48</f>
        <v>200</v>
      </c>
      <c r="G47" s="85">
        <f>G48</f>
        <v>150</v>
      </c>
      <c r="H47" s="23"/>
    </row>
    <row r="48" spans="1:8" ht="12.75">
      <c r="A48" s="37">
        <f t="shared" si="1"/>
        <v>22</v>
      </c>
      <c r="B48" s="1" t="s">
        <v>47</v>
      </c>
      <c r="C48" s="9" t="s">
        <v>12</v>
      </c>
      <c r="D48" s="9" t="s">
        <v>101</v>
      </c>
      <c r="E48" s="44">
        <v>200</v>
      </c>
      <c r="F48" s="98">
        <v>200</v>
      </c>
      <c r="G48" s="80">
        <v>150</v>
      </c>
      <c r="H48" s="18"/>
    </row>
    <row r="49" spans="1:8" ht="24.75">
      <c r="A49" s="37">
        <f t="shared" si="1"/>
        <v>23</v>
      </c>
      <c r="B49" s="56" t="s">
        <v>122</v>
      </c>
      <c r="C49" s="7" t="s">
        <v>12</v>
      </c>
      <c r="D49" s="7" t="s">
        <v>144</v>
      </c>
      <c r="E49" s="44"/>
      <c r="F49" s="97">
        <f>F50</f>
        <v>800</v>
      </c>
      <c r="G49" s="78">
        <f>G50</f>
        <v>500</v>
      </c>
      <c r="H49" s="19"/>
    </row>
    <row r="50" spans="1:8" ht="12.75">
      <c r="A50" s="37">
        <f t="shared" si="1"/>
        <v>24</v>
      </c>
      <c r="B50" s="54" t="s">
        <v>47</v>
      </c>
      <c r="C50" s="9" t="s">
        <v>12</v>
      </c>
      <c r="D50" s="9" t="s">
        <v>144</v>
      </c>
      <c r="E50" s="44">
        <v>200</v>
      </c>
      <c r="F50" s="98">
        <v>800</v>
      </c>
      <c r="G50" s="80">
        <v>500</v>
      </c>
      <c r="H50" s="18"/>
    </row>
    <row r="51" spans="1:8" ht="36">
      <c r="A51" s="37">
        <f t="shared" si="1"/>
        <v>25</v>
      </c>
      <c r="B51" s="55" t="s">
        <v>127</v>
      </c>
      <c r="C51" s="7" t="s">
        <v>12</v>
      </c>
      <c r="D51" s="7" t="s">
        <v>102</v>
      </c>
      <c r="E51" s="44"/>
      <c r="F51" s="97">
        <f>F52</f>
        <v>500</v>
      </c>
      <c r="G51" s="78">
        <f>G52</f>
        <v>500</v>
      </c>
      <c r="H51" s="24"/>
    </row>
    <row r="52" spans="1:8" ht="12.75">
      <c r="A52" s="37">
        <f t="shared" si="1"/>
        <v>26</v>
      </c>
      <c r="B52" s="54" t="s">
        <v>47</v>
      </c>
      <c r="C52" s="9" t="s">
        <v>12</v>
      </c>
      <c r="D52" s="9" t="s">
        <v>102</v>
      </c>
      <c r="E52" s="44">
        <v>200</v>
      </c>
      <c r="F52" s="98">
        <v>500</v>
      </c>
      <c r="G52" s="80">
        <v>500</v>
      </c>
      <c r="H52" s="18"/>
    </row>
    <row r="53" spans="1:8" ht="24">
      <c r="A53" s="37">
        <f t="shared" si="1"/>
        <v>27</v>
      </c>
      <c r="B53" s="55" t="s">
        <v>136</v>
      </c>
      <c r="C53" s="7" t="s">
        <v>12</v>
      </c>
      <c r="D53" s="7" t="s">
        <v>141</v>
      </c>
      <c r="E53" s="44"/>
      <c r="F53" s="97">
        <f>F54</f>
        <v>0</v>
      </c>
      <c r="G53" s="78">
        <f>G54</f>
        <v>0</v>
      </c>
      <c r="H53" s="24"/>
    </row>
    <row r="54" spans="1:8" ht="15">
      <c r="A54" s="37">
        <f t="shared" si="1"/>
        <v>28</v>
      </c>
      <c r="B54" s="54" t="s">
        <v>47</v>
      </c>
      <c r="C54" s="9" t="s">
        <v>12</v>
      </c>
      <c r="D54" s="9" t="s">
        <v>141</v>
      </c>
      <c r="E54" s="44">
        <v>200</v>
      </c>
      <c r="F54" s="63">
        <v>0</v>
      </c>
      <c r="G54" s="70">
        <v>0</v>
      </c>
      <c r="H54" s="24"/>
    </row>
    <row r="55" spans="1:8" ht="60.75">
      <c r="A55" s="37">
        <f t="shared" si="1"/>
        <v>29</v>
      </c>
      <c r="B55" s="56" t="s">
        <v>132</v>
      </c>
      <c r="C55" s="7" t="s">
        <v>12</v>
      </c>
      <c r="D55" s="7" t="s">
        <v>142</v>
      </c>
      <c r="E55" s="43"/>
      <c r="F55" s="97">
        <f>F56</f>
        <v>150</v>
      </c>
      <c r="G55" s="78">
        <f>G56</f>
        <v>150</v>
      </c>
      <c r="H55" s="24"/>
    </row>
    <row r="56" spans="1:8" ht="15">
      <c r="A56" s="37">
        <f t="shared" si="1"/>
        <v>30</v>
      </c>
      <c r="B56" s="54" t="s">
        <v>47</v>
      </c>
      <c r="C56" s="9" t="s">
        <v>12</v>
      </c>
      <c r="D56" s="9" t="s">
        <v>142</v>
      </c>
      <c r="E56" s="44">
        <v>200</v>
      </c>
      <c r="F56" s="63">
        <v>150</v>
      </c>
      <c r="G56" s="70">
        <v>150</v>
      </c>
      <c r="H56" s="24"/>
    </row>
    <row r="57" spans="1:8" ht="15">
      <c r="A57" s="37">
        <f t="shared" si="1"/>
        <v>31</v>
      </c>
      <c r="B57" s="118" t="s">
        <v>75</v>
      </c>
      <c r="C57" s="119" t="s">
        <v>12</v>
      </c>
      <c r="D57" s="119" t="s">
        <v>118</v>
      </c>
      <c r="E57" s="120"/>
      <c r="F57" s="121">
        <f>F58</f>
        <v>2300</v>
      </c>
      <c r="G57" s="122">
        <f>G58</f>
        <v>4500</v>
      </c>
      <c r="H57" s="24"/>
    </row>
    <row r="58" spans="1:8" ht="15">
      <c r="A58" s="37">
        <f t="shared" si="1"/>
        <v>32</v>
      </c>
      <c r="B58" s="1" t="s">
        <v>50</v>
      </c>
      <c r="C58" s="9" t="s">
        <v>12</v>
      </c>
      <c r="D58" s="9" t="s">
        <v>118</v>
      </c>
      <c r="E58" s="44">
        <v>800</v>
      </c>
      <c r="F58" s="62">
        <v>2300</v>
      </c>
      <c r="G58" s="70">
        <v>4500</v>
      </c>
      <c r="H58" s="24"/>
    </row>
    <row r="59" spans="1:8" ht="15">
      <c r="A59" s="37">
        <f t="shared" si="1"/>
        <v>33</v>
      </c>
      <c r="B59" s="2" t="s">
        <v>72</v>
      </c>
      <c r="C59" s="7" t="s">
        <v>62</v>
      </c>
      <c r="D59" s="7"/>
      <c r="E59" s="43"/>
      <c r="F59" s="97">
        <f>F60+F64</f>
        <v>450</v>
      </c>
      <c r="G59" s="83">
        <f>G60+G64</f>
        <v>450</v>
      </c>
      <c r="H59" s="24"/>
    </row>
    <row r="60" spans="1:8" ht="15">
      <c r="A60" s="37">
        <f t="shared" si="1"/>
        <v>34</v>
      </c>
      <c r="B60" s="2" t="s">
        <v>154</v>
      </c>
      <c r="C60" s="7" t="s">
        <v>13</v>
      </c>
      <c r="D60" s="7" t="s">
        <v>0</v>
      </c>
      <c r="E60" s="43"/>
      <c r="F60" s="97">
        <f>F61</f>
        <v>150</v>
      </c>
      <c r="G60" s="83">
        <f>G61</f>
        <v>150</v>
      </c>
      <c r="H60" s="24"/>
    </row>
    <row r="61" spans="1:8" ht="72">
      <c r="A61" s="37">
        <f t="shared" si="1"/>
        <v>35</v>
      </c>
      <c r="B61" s="55" t="s">
        <v>133</v>
      </c>
      <c r="C61" s="7" t="s">
        <v>13</v>
      </c>
      <c r="D61" s="9" t="s">
        <v>139</v>
      </c>
      <c r="E61" s="44"/>
      <c r="F61" s="63">
        <f>F62</f>
        <v>150</v>
      </c>
      <c r="G61" s="78">
        <f>G62</f>
        <v>150</v>
      </c>
      <c r="H61" s="24"/>
    </row>
    <row r="62" spans="1:8" ht="15">
      <c r="A62" s="37">
        <f t="shared" si="1"/>
        <v>36</v>
      </c>
      <c r="B62" s="1" t="s">
        <v>47</v>
      </c>
      <c r="C62" s="9" t="s">
        <v>13</v>
      </c>
      <c r="D62" s="9" t="s">
        <v>138</v>
      </c>
      <c r="E62" s="44">
        <v>200</v>
      </c>
      <c r="F62" s="98">
        <v>150</v>
      </c>
      <c r="G62" s="70">
        <v>150</v>
      </c>
      <c r="H62" s="17"/>
    </row>
    <row r="63" spans="1:8" ht="15">
      <c r="A63" s="37">
        <f t="shared" si="1"/>
        <v>37</v>
      </c>
      <c r="B63" s="56" t="s">
        <v>155</v>
      </c>
      <c r="C63" s="7" t="s">
        <v>156</v>
      </c>
      <c r="D63" s="7"/>
      <c r="E63" s="44"/>
      <c r="F63" s="98">
        <f>F64</f>
        <v>300</v>
      </c>
      <c r="G63" s="70">
        <f>G64</f>
        <v>300</v>
      </c>
      <c r="H63" s="17"/>
    </row>
    <row r="64" spans="1:8" ht="72">
      <c r="A64" s="37">
        <f t="shared" si="1"/>
        <v>38</v>
      </c>
      <c r="B64" s="55" t="s">
        <v>133</v>
      </c>
      <c r="C64" s="9" t="s">
        <v>156</v>
      </c>
      <c r="D64" s="9" t="s">
        <v>139</v>
      </c>
      <c r="E64" s="44"/>
      <c r="F64" s="98">
        <f>F65</f>
        <v>300</v>
      </c>
      <c r="G64" s="70">
        <f>G65</f>
        <v>300</v>
      </c>
      <c r="H64" s="17"/>
    </row>
    <row r="65" spans="1:8" ht="15">
      <c r="A65" s="37">
        <f t="shared" si="1"/>
        <v>39</v>
      </c>
      <c r="B65" s="1" t="s">
        <v>47</v>
      </c>
      <c r="C65" s="9" t="s">
        <v>156</v>
      </c>
      <c r="D65" s="9" t="s">
        <v>138</v>
      </c>
      <c r="E65" s="44">
        <v>200</v>
      </c>
      <c r="F65" s="98">
        <v>300</v>
      </c>
      <c r="G65" s="70">
        <v>300</v>
      </c>
      <c r="H65" s="17"/>
    </row>
    <row r="66" spans="1:8" ht="15">
      <c r="A66" s="37">
        <f t="shared" si="1"/>
        <v>40</v>
      </c>
      <c r="B66" s="56" t="s">
        <v>103</v>
      </c>
      <c r="C66" s="7" t="s">
        <v>104</v>
      </c>
      <c r="D66" s="7"/>
      <c r="E66" s="43"/>
      <c r="F66" s="99">
        <f>F67</f>
        <v>100</v>
      </c>
      <c r="G66" s="78">
        <f>G67</f>
        <v>100</v>
      </c>
      <c r="H66" s="19"/>
    </row>
    <row r="67" spans="1:8" ht="12.75">
      <c r="A67" s="37">
        <f t="shared" si="1"/>
        <v>41</v>
      </c>
      <c r="B67" s="56" t="s">
        <v>105</v>
      </c>
      <c r="C67" s="7" t="s">
        <v>106</v>
      </c>
      <c r="D67" s="7"/>
      <c r="E67" s="43"/>
      <c r="F67" s="98">
        <f>F68</f>
        <v>100</v>
      </c>
      <c r="G67" s="86">
        <f>G68</f>
        <v>100</v>
      </c>
      <c r="H67" s="18"/>
    </row>
    <row r="68" spans="1:8" ht="36">
      <c r="A68" s="37">
        <f t="shared" si="1"/>
        <v>42</v>
      </c>
      <c r="B68" s="56" t="s">
        <v>134</v>
      </c>
      <c r="C68" s="7" t="s">
        <v>106</v>
      </c>
      <c r="D68" s="7" t="s">
        <v>107</v>
      </c>
      <c r="E68" s="43"/>
      <c r="F68" s="99">
        <v>100</v>
      </c>
      <c r="G68" s="79">
        <f>G69</f>
        <v>100</v>
      </c>
      <c r="H68" s="18"/>
    </row>
    <row r="69" spans="1:8" ht="12.75">
      <c r="A69" s="37">
        <f t="shared" si="1"/>
        <v>43</v>
      </c>
      <c r="B69" s="54" t="s">
        <v>47</v>
      </c>
      <c r="C69" s="9" t="s">
        <v>106</v>
      </c>
      <c r="D69" s="9" t="s">
        <v>107</v>
      </c>
      <c r="E69" s="44">
        <v>200</v>
      </c>
      <c r="F69" s="98">
        <v>100</v>
      </c>
      <c r="G69" s="80">
        <v>100</v>
      </c>
      <c r="H69" s="18"/>
    </row>
    <row r="70" spans="1:8" ht="12.75">
      <c r="A70" s="37">
        <f t="shared" si="1"/>
        <v>44</v>
      </c>
      <c r="B70" s="73" t="s">
        <v>63</v>
      </c>
      <c r="C70" s="72" t="s">
        <v>64</v>
      </c>
      <c r="D70" s="7"/>
      <c r="E70" s="43"/>
      <c r="F70" s="99">
        <f>F71</f>
        <v>38533.5</v>
      </c>
      <c r="G70" s="81">
        <f>G71</f>
        <v>38606.7</v>
      </c>
      <c r="H70" s="18"/>
    </row>
    <row r="71" spans="1:8" ht="12.75">
      <c r="A71" s="37">
        <f t="shared" si="1"/>
        <v>45</v>
      </c>
      <c r="B71" s="2" t="s">
        <v>14</v>
      </c>
      <c r="C71" s="7" t="s">
        <v>15</v>
      </c>
      <c r="D71" s="32" t="s">
        <v>0</v>
      </c>
      <c r="E71" s="43"/>
      <c r="F71" s="99">
        <f>F72+F74</f>
        <v>38533.5</v>
      </c>
      <c r="G71" s="81">
        <f>G72+G74</f>
        <v>38606.7</v>
      </c>
      <c r="H71" s="18"/>
    </row>
    <row r="72" spans="1:8" ht="24">
      <c r="A72" s="37">
        <f t="shared" si="1"/>
        <v>46</v>
      </c>
      <c r="B72" s="48" t="s">
        <v>54</v>
      </c>
      <c r="C72" s="9" t="s">
        <v>15</v>
      </c>
      <c r="D72" s="9" t="s">
        <v>108</v>
      </c>
      <c r="E72" s="44"/>
      <c r="F72" s="63">
        <f>F73</f>
        <v>37833.5</v>
      </c>
      <c r="G72" s="82">
        <f>G73</f>
        <v>37906.7</v>
      </c>
      <c r="H72" s="18"/>
    </row>
    <row r="73" spans="1:8" ht="15">
      <c r="A73" s="37">
        <f t="shared" si="1"/>
        <v>47</v>
      </c>
      <c r="B73" s="1" t="s">
        <v>47</v>
      </c>
      <c r="C73" s="9" t="s">
        <v>15</v>
      </c>
      <c r="D73" s="9" t="s">
        <v>108</v>
      </c>
      <c r="E73" s="44">
        <v>200</v>
      </c>
      <c r="F73" s="63">
        <v>37833.5</v>
      </c>
      <c r="G73" s="70">
        <v>37906.7</v>
      </c>
      <c r="H73" s="17"/>
    </row>
    <row r="74" spans="1:8" ht="24">
      <c r="A74" s="37">
        <f t="shared" si="1"/>
        <v>48</v>
      </c>
      <c r="B74" s="48" t="s">
        <v>55</v>
      </c>
      <c r="C74" s="9" t="s">
        <v>15</v>
      </c>
      <c r="D74" s="9" t="s">
        <v>143</v>
      </c>
      <c r="E74" s="44"/>
      <c r="F74" s="101">
        <f>F75</f>
        <v>700</v>
      </c>
      <c r="G74" s="70">
        <f>G75</f>
        <v>700</v>
      </c>
      <c r="H74" s="19"/>
    </row>
    <row r="75" spans="1:8" ht="15">
      <c r="A75" s="37">
        <f aca="true" t="shared" si="2" ref="A75:A119">A74+1</f>
        <v>49</v>
      </c>
      <c r="B75" s="1" t="s">
        <v>47</v>
      </c>
      <c r="C75" s="9" t="s">
        <v>15</v>
      </c>
      <c r="D75" s="9" t="s">
        <v>143</v>
      </c>
      <c r="E75" s="44">
        <v>200</v>
      </c>
      <c r="F75" s="100">
        <v>700</v>
      </c>
      <c r="G75" s="87">
        <v>700</v>
      </c>
      <c r="H75" s="25"/>
    </row>
    <row r="76" spans="1:8" ht="15">
      <c r="A76" s="37">
        <f t="shared" si="2"/>
        <v>50</v>
      </c>
      <c r="B76" s="2" t="s">
        <v>77</v>
      </c>
      <c r="C76" s="53" t="s">
        <v>78</v>
      </c>
      <c r="D76" s="9"/>
      <c r="E76" s="44"/>
      <c r="F76" s="99">
        <f aca="true" t="shared" si="3" ref="F76:G78">F77</f>
        <v>100</v>
      </c>
      <c r="G76" s="81">
        <f t="shared" si="3"/>
        <v>100</v>
      </c>
      <c r="H76" s="19"/>
    </row>
    <row r="77" spans="1:8" ht="12.75">
      <c r="A77" s="37">
        <f t="shared" si="2"/>
        <v>51</v>
      </c>
      <c r="B77" s="2" t="s">
        <v>79</v>
      </c>
      <c r="C77" s="7" t="s">
        <v>80</v>
      </c>
      <c r="D77" s="9"/>
      <c r="E77" s="44"/>
      <c r="F77" s="98">
        <f t="shared" si="3"/>
        <v>100</v>
      </c>
      <c r="G77" s="86">
        <f t="shared" si="3"/>
        <v>100</v>
      </c>
      <c r="H77" s="23"/>
    </row>
    <row r="78" spans="1:8" ht="24">
      <c r="A78" s="37">
        <f t="shared" si="2"/>
        <v>52</v>
      </c>
      <c r="B78" s="48" t="s">
        <v>81</v>
      </c>
      <c r="C78" s="7" t="s">
        <v>80</v>
      </c>
      <c r="D78" s="9" t="s">
        <v>109</v>
      </c>
      <c r="E78" s="44"/>
      <c r="F78" s="98">
        <f t="shared" si="3"/>
        <v>100</v>
      </c>
      <c r="G78" s="85">
        <f t="shared" si="3"/>
        <v>100</v>
      </c>
      <c r="H78" s="23"/>
    </row>
    <row r="79" spans="1:8" ht="12.75">
      <c r="A79" s="37">
        <f t="shared" si="2"/>
        <v>53</v>
      </c>
      <c r="B79" s="1" t="s">
        <v>47</v>
      </c>
      <c r="C79" s="7" t="s">
        <v>80</v>
      </c>
      <c r="D79" s="9" t="s">
        <v>109</v>
      </c>
      <c r="E79" s="44">
        <v>200</v>
      </c>
      <c r="F79" s="98">
        <v>100</v>
      </c>
      <c r="G79" s="88">
        <v>100</v>
      </c>
      <c r="H79" s="23"/>
    </row>
    <row r="80" spans="1:8" ht="12.75">
      <c r="A80" s="37">
        <f t="shared" si="2"/>
        <v>54</v>
      </c>
      <c r="B80" s="2" t="s">
        <v>42</v>
      </c>
      <c r="C80" s="7" t="s">
        <v>43</v>
      </c>
      <c r="D80" s="7"/>
      <c r="E80" s="43"/>
      <c r="F80" s="102">
        <f>F81+F85+F88</f>
        <v>2150</v>
      </c>
      <c r="G80" s="114">
        <f>G81+G85+G88</f>
        <v>2150</v>
      </c>
      <c r="H80" s="23"/>
    </row>
    <row r="81" spans="1:8" ht="12.75">
      <c r="A81" s="37">
        <f t="shared" si="2"/>
        <v>55</v>
      </c>
      <c r="B81" s="2" t="s">
        <v>30</v>
      </c>
      <c r="C81" s="7" t="s">
        <v>29</v>
      </c>
      <c r="D81" s="7"/>
      <c r="E81" s="45"/>
      <c r="F81" s="103">
        <f>F83</f>
        <v>200</v>
      </c>
      <c r="G81" s="115">
        <f>G83</f>
        <v>200</v>
      </c>
      <c r="H81" s="23"/>
    </row>
    <row r="82" spans="1:8" ht="12.75">
      <c r="A82" s="37">
        <f t="shared" si="2"/>
        <v>56</v>
      </c>
      <c r="B82" s="51" t="s">
        <v>59</v>
      </c>
      <c r="C82" s="9" t="s">
        <v>29</v>
      </c>
      <c r="D82" s="9"/>
      <c r="E82" s="46"/>
      <c r="F82" s="100">
        <f>F83</f>
        <v>200</v>
      </c>
      <c r="G82" s="89">
        <f>G83</f>
        <v>200</v>
      </c>
      <c r="H82" s="23"/>
    </row>
    <row r="83" spans="1:8" ht="48">
      <c r="A83" s="37">
        <f t="shared" si="2"/>
        <v>57</v>
      </c>
      <c r="B83" s="52" t="s">
        <v>76</v>
      </c>
      <c r="C83" s="7" t="s">
        <v>29</v>
      </c>
      <c r="D83" s="7" t="s">
        <v>119</v>
      </c>
      <c r="E83" s="46"/>
      <c r="F83" s="100">
        <f>F84</f>
        <v>200</v>
      </c>
      <c r="G83" s="89">
        <f>G84</f>
        <v>200</v>
      </c>
      <c r="H83" s="26"/>
    </row>
    <row r="84" spans="1:8" ht="12.75">
      <c r="A84" s="37">
        <f t="shared" si="2"/>
        <v>58</v>
      </c>
      <c r="B84" s="1" t="s">
        <v>47</v>
      </c>
      <c r="C84" s="9" t="s">
        <v>29</v>
      </c>
      <c r="D84" s="9" t="s">
        <v>119</v>
      </c>
      <c r="E84" s="46" t="s">
        <v>48</v>
      </c>
      <c r="F84" s="104">
        <v>200</v>
      </c>
      <c r="G84" s="90">
        <v>200</v>
      </c>
      <c r="H84" s="26"/>
    </row>
    <row r="85" spans="1:8" ht="15">
      <c r="A85" s="37">
        <f t="shared" si="2"/>
        <v>59</v>
      </c>
      <c r="B85" s="2" t="s">
        <v>128</v>
      </c>
      <c r="C85" s="7" t="s">
        <v>16</v>
      </c>
      <c r="D85" s="7" t="s">
        <v>0</v>
      </c>
      <c r="E85" s="43"/>
      <c r="F85" s="97">
        <f>F86</f>
        <v>900</v>
      </c>
      <c r="G85" s="84">
        <f>G86</f>
        <v>900</v>
      </c>
      <c r="H85" s="22"/>
    </row>
    <row r="86" spans="1:8" ht="24">
      <c r="A86" s="37">
        <f t="shared" si="2"/>
        <v>60</v>
      </c>
      <c r="B86" s="48" t="s">
        <v>140</v>
      </c>
      <c r="C86" s="7" t="s">
        <v>16</v>
      </c>
      <c r="D86" s="7"/>
      <c r="E86" s="44"/>
      <c r="F86" s="63">
        <f>F87</f>
        <v>900</v>
      </c>
      <c r="G86" s="87">
        <f>G87</f>
        <v>900</v>
      </c>
      <c r="H86" s="23"/>
    </row>
    <row r="87" spans="1:8" ht="15">
      <c r="A87" s="37">
        <f t="shared" si="2"/>
        <v>61</v>
      </c>
      <c r="B87" s="1" t="s">
        <v>47</v>
      </c>
      <c r="C87" s="9" t="s">
        <v>16</v>
      </c>
      <c r="D87" s="9" t="s">
        <v>131</v>
      </c>
      <c r="E87" s="44">
        <v>200</v>
      </c>
      <c r="F87" s="98">
        <v>900</v>
      </c>
      <c r="G87" s="70">
        <v>900</v>
      </c>
      <c r="H87" s="17"/>
    </row>
    <row r="88" spans="1:8" ht="15">
      <c r="A88" s="37">
        <f t="shared" si="2"/>
        <v>62</v>
      </c>
      <c r="B88" s="65" t="s">
        <v>129</v>
      </c>
      <c r="C88" s="7" t="s">
        <v>130</v>
      </c>
      <c r="D88" s="7"/>
      <c r="E88" s="43"/>
      <c r="F88" s="99">
        <f>F89+F91</f>
        <v>1050</v>
      </c>
      <c r="G88" s="78">
        <f>G89+G91</f>
        <v>1050</v>
      </c>
      <c r="H88" s="19"/>
    </row>
    <row r="89" spans="1:8" ht="24">
      <c r="A89" s="37">
        <f t="shared" si="2"/>
        <v>63</v>
      </c>
      <c r="B89" s="48" t="s">
        <v>140</v>
      </c>
      <c r="C89" s="7" t="s">
        <v>130</v>
      </c>
      <c r="D89" s="7" t="s">
        <v>131</v>
      </c>
      <c r="E89" s="43"/>
      <c r="F89" s="99">
        <f>F90</f>
        <v>1000</v>
      </c>
      <c r="G89" s="81">
        <f>G90</f>
        <v>1000</v>
      </c>
      <c r="H89" s="23"/>
    </row>
    <row r="90" spans="1:8" ht="12.75">
      <c r="A90" s="37">
        <f t="shared" si="2"/>
        <v>64</v>
      </c>
      <c r="B90" s="64" t="s">
        <v>47</v>
      </c>
      <c r="C90" s="9" t="s">
        <v>130</v>
      </c>
      <c r="D90" s="9" t="s">
        <v>131</v>
      </c>
      <c r="E90" s="44">
        <v>200</v>
      </c>
      <c r="F90" s="98">
        <v>1000</v>
      </c>
      <c r="G90" s="91">
        <v>1000</v>
      </c>
      <c r="H90" s="23"/>
    </row>
    <row r="91" spans="1:8" ht="24">
      <c r="A91" s="37">
        <f t="shared" si="2"/>
        <v>65</v>
      </c>
      <c r="B91" s="55" t="s">
        <v>136</v>
      </c>
      <c r="C91" s="7" t="s">
        <v>130</v>
      </c>
      <c r="D91" s="7" t="s">
        <v>141</v>
      </c>
      <c r="E91" s="43"/>
      <c r="F91" s="99">
        <f>F92</f>
        <v>50</v>
      </c>
      <c r="G91" s="85">
        <f>G92</f>
        <v>50</v>
      </c>
      <c r="H91" s="23"/>
    </row>
    <row r="92" spans="1:8" ht="12.75">
      <c r="A92" s="37">
        <f t="shared" si="2"/>
        <v>66</v>
      </c>
      <c r="B92" s="54" t="s">
        <v>47</v>
      </c>
      <c r="C92" s="9" t="s">
        <v>130</v>
      </c>
      <c r="D92" s="9" t="s">
        <v>141</v>
      </c>
      <c r="E92" s="44">
        <v>200</v>
      </c>
      <c r="F92" s="98">
        <v>50</v>
      </c>
      <c r="G92" s="91">
        <v>50</v>
      </c>
      <c r="H92" s="23"/>
    </row>
    <row r="93" spans="1:8" ht="15">
      <c r="A93" s="37">
        <f t="shared" si="2"/>
        <v>67</v>
      </c>
      <c r="B93" s="2" t="s">
        <v>65</v>
      </c>
      <c r="C93" s="7" t="s">
        <v>38</v>
      </c>
      <c r="D93" s="7" t="s">
        <v>0</v>
      </c>
      <c r="E93" s="43"/>
      <c r="F93" s="97">
        <f>F94+F97</f>
        <v>5900</v>
      </c>
      <c r="G93" s="83">
        <f>G94+G97</f>
        <v>5800</v>
      </c>
      <c r="H93" s="23"/>
    </row>
    <row r="94" spans="1:8" ht="15">
      <c r="A94" s="37">
        <f t="shared" si="2"/>
        <v>68</v>
      </c>
      <c r="B94" s="2" t="s">
        <v>17</v>
      </c>
      <c r="C94" s="7" t="s">
        <v>18</v>
      </c>
      <c r="D94" s="7"/>
      <c r="E94" s="43"/>
      <c r="F94" s="97">
        <f>F95</f>
        <v>5000</v>
      </c>
      <c r="G94" s="83">
        <f>G95</f>
        <v>5000</v>
      </c>
      <c r="H94" s="23"/>
    </row>
    <row r="95" spans="1:8" ht="24">
      <c r="A95" s="37">
        <f t="shared" si="2"/>
        <v>69</v>
      </c>
      <c r="B95" s="47" t="s">
        <v>56</v>
      </c>
      <c r="C95" s="7" t="s">
        <v>18</v>
      </c>
      <c r="D95" s="7" t="s">
        <v>114</v>
      </c>
      <c r="E95" s="43"/>
      <c r="F95" s="97">
        <f>F96</f>
        <v>5000</v>
      </c>
      <c r="G95" s="83">
        <f>G96</f>
        <v>5000</v>
      </c>
      <c r="H95" s="17"/>
    </row>
    <row r="96" spans="1:8" ht="15">
      <c r="A96" s="37">
        <f t="shared" si="2"/>
        <v>70</v>
      </c>
      <c r="B96" s="1" t="s">
        <v>47</v>
      </c>
      <c r="C96" s="9" t="s">
        <v>18</v>
      </c>
      <c r="D96" s="9" t="s">
        <v>114</v>
      </c>
      <c r="E96" s="44">
        <v>200</v>
      </c>
      <c r="F96" s="98">
        <v>5000</v>
      </c>
      <c r="G96" s="86">
        <v>5000</v>
      </c>
      <c r="H96" s="17"/>
    </row>
    <row r="97" spans="1:8" ht="15">
      <c r="A97" s="37">
        <f t="shared" si="2"/>
        <v>71</v>
      </c>
      <c r="B97" s="2" t="s">
        <v>52</v>
      </c>
      <c r="C97" s="7" t="s">
        <v>37</v>
      </c>
      <c r="D97" s="9"/>
      <c r="E97" s="44"/>
      <c r="F97" s="99">
        <f>F98</f>
        <v>900</v>
      </c>
      <c r="G97" s="78">
        <f>G98</f>
        <v>800</v>
      </c>
      <c r="H97" s="19"/>
    </row>
    <row r="98" spans="1:8" ht="24">
      <c r="A98" s="37">
        <f t="shared" si="2"/>
        <v>72</v>
      </c>
      <c r="B98" s="49" t="s">
        <v>57</v>
      </c>
      <c r="C98" s="7" t="s">
        <v>37</v>
      </c>
      <c r="D98" s="7" t="s">
        <v>120</v>
      </c>
      <c r="E98" s="44"/>
      <c r="F98" s="99">
        <f>F99</f>
        <v>900</v>
      </c>
      <c r="G98" s="81">
        <f>G99</f>
        <v>800</v>
      </c>
      <c r="H98" s="18"/>
    </row>
    <row r="99" spans="1:8" ht="12.75">
      <c r="A99" s="37">
        <f t="shared" si="2"/>
        <v>73</v>
      </c>
      <c r="B99" s="1" t="s">
        <v>47</v>
      </c>
      <c r="C99" s="9" t="s">
        <v>37</v>
      </c>
      <c r="D99" s="9" t="s">
        <v>120</v>
      </c>
      <c r="E99" s="44">
        <v>200</v>
      </c>
      <c r="F99" s="98">
        <v>900</v>
      </c>
      <c r="G99" s="82">
        <v>800</v>
      </c>
      <c r="H99" s="18"/>
    </row>
    <row r="100" spans="1:8" ht="15">
      <c r="A100" s="37">
        <f t="shared" si="2"/>
        <v>74</v>
      </c>
      <c r="B100" s="2" t="s">
        <v>53</v>
      </c>
      <c r="C100" s="7" t="s">
        <v>44</v>
      </c>
      <c r="D100" s="7"/>
      <c r="E100" s="43"/>
      <c r="F100" s="99">
        <f>F101+F104</f>
        <v>29999.7</v>
      </c>
      <c r="G100" s="81">
        <f>G101+G104</f>
        <v>31200.100000000002</v>
      </c>
      <c r="H100" s="19"/>
    </row>
    <row r="101" spans="1:8" ht="12.75">
      <c r="A101" s="37">
        <f t="shared" si="2"/>
        <v>75</v>
      </c>
      <c r="B101" s="68" t="s">
        <v>146</v>
      </c>
      <c r="C101" s="7" t="s">
        <v>147</v>
      </c>
      <c r="D101" s="9"/>
      <c r="E101" s="44"/>
      <c r="F101" s="99">
        <f>F102</f>
        <v>451.7</v>
      </c>
      <c r="G101" s="81">
        <f>G102</f>
        <v>469.8</v>
      </c>
      <c r="H101" s="22"/>
    </row>
    <row r="102" spans="1:8" ht="24">
      <c r="A102" s="37">
        <f t="shared" si="2"/>
        <v>76</v>
      </c>
      <c r="B102" s="1" t="s">
        <v>34</v>
      </c>
      <c r="C102" s="7" t="s">
        <v>147</v>
      </c>
      <c r="D102" s="7" t="s">
        <v>111</v>
      </c>
      <c r="E102" s="43"/>
      <c r="F102" s="99">
        <f>F103</f>
        <v>451.7</v>
      </c>
      <c r="G102" s="81">
        <f>G103</f>
        <v>469.8</v>
      </c>
      <c r="H102" s="22"/>
    </row>
    <row r="103" spans="1:8" ht="12.75">
      <c r="A103" s="37">
        <f t="shared" si="2"/>
        <v>77</v>
      </c>
      <c r="B103" s="1" t="s">
        <v>145</v>
      </c>
      <c r="C103" s="9" t="s">
        <v>147</v>
      </c>
      <c r="D103" s="9" t="s">
        <v>111</v>
      </c>
      <c r="E103" s="44">
        <v>300</v>
      </c>
      <c r="F103" s="98">
        <v>451.7</v>
      </c>
      <c r="G103" s="82">
        <v>469.8</v>
      </c>
      <c r="H103" s="20"/>
    </row>
    <row r="104" spans="1:8" ht="15">
      <c r="A104" s="37">
        <f t="shared" si="2"/>
        <v>78</v>
      </c>
      <c r="B104" s="2" t="s">
        <v>19</v>
      </c>
      <c r="C104" s="7" t="s">
        <v>20</v>
      </c>
      <c r="D104" s="7" t="s">
        <v>0</v>
      </c>
      <c r="E104" s="43"/>
      <c r="F104" s="97">
        <f>F105+F107</f>
        <v>29548</v>
      </c>
      <c r="G104" s="83">
        <f>G105+G107</f>
        <v>30730.300000000003</v>
      </c>
      <c r="H104" s="18"/>
    </row>
    <row r="105" spans="1:8" ht="24.75">
      <c r="A105" s="37">
        <f t="shared" si="2"/>
        <v>79</v>
      </c>
      <c r="B105" s="2" t="s">
        <v>82</v>
      </c>
      <c r="C105" s="5" t="s">
        <v>20</v>
      </c>
      <c r="D105" s="7" t="s">
        <v>112</v>
      </c>
      <c r="E105" s="43"/>
      <c r="F105" s="97">
        <f>F106</f>
        <v>16778.9</v>
      </c>
      <c r="G105" s="79">
        <f>G106</f>
        <v>17450.4</v>
      </c>
      <c r="H105" s="18"/>
    </row>
    <row r="106" spans="1:8" ht="15">
      <c r="A106" s="37">
        <f t="shared" si="2"/>
        <v>80</v>
      </c>
      <c r="B106" s="1" t="s">
        <v>83</v>
      </c>
      <c r="C106" s="8" t="s">
        <v>20</v>
      </c>
      <c r="D106" s="9" t="s">
        <v>112</v>
      </c>
      <c r="E106" s="44">
        <v>300</v>
      </c>
      <c r="F106" s="98">
        <v>16778.9</v>
      </c>
      <c r="G106" s="70">
        <v>17450.4</v>
      </c>
      <c r="H106" s="27"/>
    </row>
    <row r="107" spans="1:8" ht="24.75">
      <c r="A107" s="37">
        <f t="shared" si="2"/>
        <v>81</v>
      </c>
      <c r="B107" s="2" t="s">
        <v>84</v>
      </c>
      <c r="C107" s="5" t="s">
        <v>20</v>
      </c>
      <c r="D107" s="7" t="s">
        <v>113</v>
      </c>
      <c r="E107" s="43"/>
      <c r="F107" s="97">
        <f>F108</f>
        <v>12769.1</v>
      </c>
      <c r="G107" s="78">
        <f>G108</f>
        <v>13279.9</v>
      </c>
      <c r="H107" s="24"/>
    </row>
    <row r="108" spans="1:8" ht="12.75">
      <c r="A108" s="37">
        <f t="shared" si="2"/>
        <v>82</v>
      </c>
      <c r="B108" s="54" t="s">
        <v>49</v>
      </c>
      <c r="C108" s="8" t="s">
        <v>20</v>
      </c>
      <c r="D108" s="9" t="s">
        <v>113</v>
      </c>
      <c r="E108" s="44">
        <v>300</v>
      </c>
      <c r="F108" s="98">
        <v>12769.1</v>
      </c>
      <c r="G108" s="80">
        <v>13279.9</v>
      </c>
      <c r="H108" s="18"/>
    </row>
    <row r="109" spans="1:8" ht="15">
      <c r="A109" s="37">
        <f t="shared" si="2"/>
        <v>83</v>
      </c>
      <c r="B109" s="2" t="s">
        <v>73</v>
      </c>
      <c r="C109" s="7" t="s">
        <v>66</v>
      </c>
      <c r="D109" s="7"/>
      <c r="E109" s="43"/>
      <c r="F109" s="99">
        <f>F110</f>
        <v>0</v>
      </c>
      <c r="G109" s="78">
        <f>G110</f>
        <v>0</v>
      </c>
      <c r="H109" s="24"/>
    </row>
    <row r="110" spans="1:11" ht="15">
      <c r="A110" s="37">
        <f t="shared" si="2"/>
        <v>84</v>
      </c>
      <c r="B110" s="2" t="s">
        <v>21</v>
      </c>
      <c r="C110" s="7" t="s">
        <v>22</v>
      </c>
      <c r="D110" s="7" t="s">
        <v>0</v>
      </c>
      <c r="E110" s="43"/>
      <c r="F110" s="63">
        <f>F111</f>
        <v>0</v>
      </c>
      <c r="G110" s="82">
        <v>0</v>
      </c>
      <c r="H110" s="18"/>
      <c r="J110" s="61"/>
      <c r="K110" s="61"/>
    </row>
    <row r="111" spans="1:11" ht="48">
      <c r="A111" s="71">
        <f t="shared" si="2"/>
        <v>85</v>
      </c>
      <c r="B111" s="48" t="s">
        <v>125</v>
      </c>
      <c r="C111" s="7" t="s">
        <v>22</v>
      </c>
      <c r="D111" s="7" t="s">
        <v>110</v>
      </c>
      <c r="E111" s="44"/>
      <c r="F111" s="97">
        <f>F112</f>
        <v>0</v>
      </c>
      <c r="G111" s="79">
        <f>G112</f>
        <v>0</v>
      </c>
      <c r="H111" s="18"/>
      <c r="J111" s="61"/>
      <c r="K111" s="61"/>
    </row>
    <row r="112" spans="1:11" ht="15">
      <c r="A112" s="37">
        <f t="shared" si="2"/>
        <v>86</v>
      </c>
      <c r="B112" s="1" t="s">
        <v>47</v>
      </c>
      <c r="C112" s="9" t="s">
        <v>22</v>
      </c>
      <c r="D112" s="9" t="s">
        <v>110</v>
      </c>
      <c r="E112" s="44">
        <v>200</v>
      </c>
      <c r="F112" s="98">
        <v>0</v>
      </c>
      <c r="G112" s="70">
        <v>0</v>
      </c>
      <c r="H112" s="27"/>
      <c r="J112" s="61"/>
      <c r="K112" s="61"/>
    </row>
    <row r="113" spans="1:11" ht="15">
      <c r="A113" s="37">
        <f t="shared" si="2"/>
        <v>87</v>
      </c>
      <c r="B113" s="2" t="s">
        <v>67</v>
      </c>
      <c r="C113" s="7" t="s">
        <v>68</v>
      </c>
      <c r="D113" s="7"/>
      <c r="E113" s="43"/>
      <c r="F113" s="99">
        <f>F114</f>
        <v>3000</v>
      </c>
      <c r="G113" s="78">
        <f>G114</f>
        <v>3000</v>
      </c>
      <c r="H113" s="24"/>
      <c r="J113" s="61"/>
      <c r="K113" s="61"/>
    </row>
    <row r="114" spans="1:11" ht="15">
      <c r="A114" s="37">
        <f t="shared" si="2"/>
        <v>88</v>
      </c>
      <c r="B114" s="2" t="s">
        <v>23</v>
      </c>
      <c r="C114" s="7" t="s">
        <v>24</v>
      </c>
      <c r="D114" s="7" t="s">
        <v>0</v>
      </c>
      <c r="E114" s="43"/>
      <c r="F114" s="63">
        <f>F116+F118</f>
        <v>3000</v>
      </c>
      <c r="G114" s="82">
        <f>G115</f>
        <v>3000</v>
      </c>
      <c r="H114" s="18"/>
      <c r="J114" s="61"/>
      <c r="K114" s="61"/>
    </row>
    <row r="115" spans="1:11" ht="60">
      <c r="A115" s="37">
        <f t="shared" si="2"/>
        <v>89</v>
      </c>
      <c r="B115" s="48" t="s">
        <v>86</v>
      </c>
      <c r="C115" s="7" t="s">
        <v>24</v>
      </c>
      <c r="D115" s="7"/>
      <c r="E115" s="43"/>
      <c r="F115" s="97">
        <f>F116+F118</f>
        <v>3000</v>
      </c>
      <c r="G115" s="79">
        <f>G116+G118</f>
        <v>3000</v>
      </c>
      <c r="H115" s="18"/>
      <c r="J115" s="61"/>
      <c r="K115" s="61"/>
    </row>
    <row r="116" spans="1:11" ht="15">
      <c r="A116" s="37">
        <f t="shared" si="2"/>
        <v>90</v>
      </c>
      <c r="B116" s="47" t="s">
        <v>58</v>
      </c>
      <c r="C116" s="9" t="s">
        <v>24</v>
      </c>
      <c r="D116" s="7" t="s">
        <v>115</v>
      </c>
      <c r="E116" s="44"/>
      <c r="F116" s="63">
        <f>F117</f>
        <v>2000</v>
      </c>
      <c r="G116" s="78">
        <f>G117</f>
        <v>2000</v>
      </c>
      <c r="H116" s="27"/>
      <c r="J116" s="61"/>
      <c r="K116" s="61"/>
    </row>
    <row r="117" spans="1:11" ht="15">
      <c r="A117" s="37">
        <f t="shared" si="2"/>
        <v>91</v>
      </c>
      <c r="B117" s="1" t="s">
        <v>47</v>
      </c>
      <c r="C117" s="9" t="s">
        <v>24</v>
      </c>
      <c r="D117" s="9" t="s">
        <v>115</v>
      </c>
      <c r="E117" s="44">
        <v>200</v>
      </c>
      <c r="F117" s="98">
        <v>2000</v>
      </c>
      <c r="G117" s="70">
        <v>2000</v>
      </c>
      <c r="H117" s="27"/>
      <c r="J117" s="61"/>
      <c r="K117" s="61"/>
    </row>
    <row r="118" spans="1:11" ht="15">
      <c r="A118" s="37">
        <f t="shared" si="2"/>
        <v>92</v>
      </c>
      <c r="B118" s="2" t="s">
        <v>32</v>
      </c>
      <c r="C118" s="9" t="s">
        <v>24</v>
      </c>
      <c r="D118" s="7" t="s">
        <v>116</v>
      </c>
      <c r="E118" s="44"/>
      <c r="F118" s="99">
        <f>F119</f>
        <v>1000</v>
      </c>
      <c r="G118" s="78">
        <f>G119</f>
        <v>1000</v>
      </c>
      <c r="H118" s="24"/>
      <c r="J118" s="61"/>
      <c r="K118" s="61"/>
    </row>
    <row r="119" spans="1:11" ht="12.75">
      <c r="A119" s="37">
        <f t="shared" si="2"/>
        <v>93</v>
      </c>
      <c r="B119" s="1" t="s">
        <v>47</v>
      </c>
      <c r="C119" s="9" t="s">
        <v>24</v>
      </c>
      <c r="D119" s="9" t="s">
        <v>116</v>
      </c>
      <c r="E119" s="44">
        <v>200</v>
      </c>
      <c r="F119" s="98">
        <v>1000</v>
      </c>
      <c r="G119" s="80">
        <v>1000</v>
      </c>
      <c r="H119" s="18"/>
      <c r="J119" s="61"/>
      <c r="K119" s="61"/>
    </row>
    <row r="120" spans="1:8" ht="24.75">
      <c r="A120" s="37">
        <v>1</v>
      </c>
      <c r="B120" s="2" t="s">
        <v>126</v>
      </c>
      <c r="C120" s="7"/>
      <c r="D120" s="7"/>
      <c r="E120" s="43"/>
      <c r="F120" s="99">
        <f aca="true" t="shared" si="4" ref="F120:G122">F121</f>
        <v>0</v>
      </c>
      <c r="G120" s="78">
        <f t="shared" si="4"/>
        <v>0</v>
      </c>
      <c r="H120" s="24"/>
    </row>
    <row r="121" spans="1:8" ht="12.75">
      <c r="A121" s="37">
        <v>2</v>
      </c>
      <c r="B121" s="33" t="s">
        <v>51</v>
      </c>
      <c r="C121" s="34" t="s">
        <v>31</v>
      </c>
      <c r="D121" s="35"/>
      <c r="E121" s="57"/>
      <c r="F121" s="105">
        <f t="shared" si="4"/>
        <v>0</v>
      </c>
      <c r="G121" s="80">
        <f t="shared" si="4"/>
        <v>0</v>
      </c>
      <c r="H121" s="18"/>
    </row>
    <row r="122" spans="1:7" ht="12.75">
      <c r="A122" s="37">
        <v>3</v>
      </c>
      <c r="B122" s="33" t="s">
        <v>41</v>
      </c>
      <c r="C122" s="34" t="s">
        <v>31</v>
      </c>
      <c r="D122" s="7"/>
      <c r="E122" s="57"/>
      <c r="F122" s="105">
        <f t="shared" si="4"/>
        <v>0</v>
      </c>
      <c r="G122" s="92">
        <f t="shared" si="4"/>
        <v>0</v>
      </c>
    </row>
    <row r="123" spans="1:7" ht="24">
      <c r="A123" s="37">
        <v>5</v>
      </c>
      <c r="B123" s="33" t="s">
        <v>87</v>
      </c>
      <c r="C123" s="34" t="s">
        <v>31</v>
      </c>
      <c r="D123" s="7" t="s">
        <v>117</v>
      </c>
      <c r="E123" s="57"/>
      <c r="F123" s="106">
        <f>F124+F125</f>
        <v>0</v>
      </c>
      <c r="G123" s="93">
        <f>G124</f>
        <v>0</v>
      </c>
    </row>
    <row r="124" spans="1:7" ht="24">
      <c r="A124" s="37">
        <v>6</v>
      </c>
      <c r="B124" s="1" t="s">
        <v>70</v>
      </c>
      <c r="C124" s="36" t="s">
        <v>31</v>
      </c>
      <c r="D124" s="9" t="s">
        <v>117</v>
      </c>
      <c r="E124" s="74" t="s">
        <v>74</v>
      </c>
      <c r="F124" s="105">
        <v>0</v>
      </c>
      <c r="G124" s="93">
        <v>0</v>
      </c>
    </row>
    <row r="125" spans="1:7" ht="13.5" thickBot="1">
      <c r="A125" s="66"/>
      <c r="B125" s="1" t="s">
        <v>50</v>
      </c>
      <c r="C125" s="67" t="s">
        <v>31</v>
      </c>
      <c r="D125" s="9" t="s">
        <v>117</v>
      </c>
      <c r="E125" s="75" t="s">
        <v>135</v>
      </c>
      <c r="F125" s="107">
        <v>0</v>
      </c>
      <c r="G125" s="93">
        <v>0</v>
      </c>
    </row>
    <row r="126" spans="1:8" ht="15" customHeight="1" thickBot="1">
      <c r="A126" s="129" t="s">
        <v>25</v>
      </c>
      <c r="B126" s="130"/>
      <c r="C126" s="130"/>
      <c r="D126" s="130"/>
      <c r="E126" s="130"/>
      <c r="F126" s="69">
        <f>F6+F27+F122</f>
        <v>116622.7</v>
      </c>
      <c r="G126" s="94">
        <f>G6+G27+G122</f>
        <v>120774.7</v>
      </c>
      <c r="H126" s="17"/>
    </row>
    <row r="128" spans="2:7" ht="12.75">
      <c r="B128" s="12"/>
      <c r="F128" s="4"/>
      <c r="G128" s="4"/>
    </row>
    <row r="129" spans="2:8" ht="12.75" customHeight="1">
      <c r="B129" s="50"/>
      <c r="F129" s="4"/>
      <c r="G129" s="4"/>
      <c r="H129" s="4"/>
    </row>
    <row r="130" spans="6:7" ht="12.75">
      <c r="F130" s="10"/>
      <c r="G130" s="10"/>
    </row>
    <row r="131" spans="6:7" ht="12.75">
      <c r="F131" s="4"/>
      <c r="G131" s="4"/>
    </row>
    <row r="133" spans="6:7" ht="12.75">
      <c r="F133" s="4"/>
      <c r="G133" s="4"/>
    </row>
  </sheetData>
  <sheetProtection/>
  <mergeCells count="6">
    <mergeCell ref="D1:G1"/>
    <mergeCell ref="H3:K3"/>
    <mergeCell ref="B3:F3"/>
    <mergeCell ref="C2:G2"/>
    <mergeCell ref="A126:E126"/>
    <mergeCell ref="A1:B1"/>
  </mergeCells>
  <printOptions/>
  <pageMargins left="0.2362204724409449" right="0.2362204724409449" top="0.15748031496062992" bottom="0.15748031496062992" header="0.31496062992125984" footer="0.31496062992125984"/>
  <pageSetup horizontalDpi="600" verticalDpi="600" orientation="portrait" paperSize="9" scale="58" r:id="rId1"/>
  <rowBreaks count="1" manualBreakCount="1">
    <brk id="60"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dc:creator>
  <cp:keywords/>
  <dc:description/>
  <cp:lastModifiedBy>Svetlana</cp:lastModifiedBy>
  <cp:lastPrinted>2020-11-09T12:32:48Z</cp:lastPrinted>
  <dcterms:created xsi:type="dcterms:W3CDTF">2013-01-29T06:46:52Z</dcterms:created>
  <dcterms:modified xsi:type="dcterms:W3CDTF">2020-11-30T08:59:15Z</dcterms:modified>
  <cp:category/>
  <cp:version/>
  <cp:contentType/>
  <cp:contentStatus/>
</cp:coreProperties>
</file>